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財政課（課長補佐）\12 その他業務\県報告\財政状況資料集\"/>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40"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U36" i="10"/>
  <c r="C36" i="10"/>
  <c r="BE35" i="10"/>
  <c r="AM35" i="10"/>
  <c r="U35" i="10"/>
  <c r="C35" i="10"/>
  <c r="CO34" i="10"/>
  <c r="CO35" i="10" s="1"/>
  <c r="CO36" i="10" s="1"/>
  <c r="BW34" i="10"/>
  <c r="BW35" i="10" s="1"/>
  <c r="BW36" i="10" s="1"/>
  <c r="BW37" i="10" s="1"/>
  <c r="BW38" i="10" s="1"/>
  <c r="BW39" i="10" s="1"/>
  <c r="BW40"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<sst xmlns="http://schemas.openxmlformats.org/spreadsheetml/2006/main" count="1104" uniqueCount="628">
  <si>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</si>
  <si>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</si>
  <si>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</si>
  <si>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</si>
  <si>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</si>
  <si>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</si>
  <si>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</si>
  <si>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</si>
  <si>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</si>
  <si>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</si>
  <si>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</si>
  <si>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</si>
  <si>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</si>
  <si>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</si>
  <si>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</si>
  <si>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</si>
  <si>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</si>
  <si>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</si>
  <si>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</si>
  <si>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</si>
  <si>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</si>
  <si>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</si>
  <si>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</si>
  <si>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</si>
  <si>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</si>
  <si>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</si>
  <si>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</si>
  <si>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</si>
  <si>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</si>
  <si>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</si>
  <si>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</si>
  <si>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</si>
  <si>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</si>
  <si>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</si>
  <si>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</si>
  <si>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</si>
  <si>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</si>
  <si>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</si>
  <si>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</si>
  <si>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</si>
  <si>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</si>
  <si>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</si>
  <si>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</si>
  <si>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</si>
  <si>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</si>
  <si>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</si>
  <si>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</si>
  <si>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</si>
  <si>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</si>
  <si>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</si>
  <si>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</si>
  <si>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</si>
  <si>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</si>
  <si>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</si>
  <si>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</si>
  <si>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</si>
  <si>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</si>
  <si>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</si>
  <si>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</si>
  <si>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</si>
  <si>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</si>
  <si>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</si>
  <si>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</si>
  <si>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</si>
  <si>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</si>
  <si>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</si>
  <si>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</si>
  <si>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</si>
  <si>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</si>
  <si>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</si>
  <si>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</si>
  <si>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</si>
  <si>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</si>
  <si>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</si>
  <si>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</si>
  <si>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</si>
  <si>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</si>
  <si>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</si>
  <si>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</si>
  <si>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</si>
  <si>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</si>
  <si>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</si>
  <si>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</si>
  <si>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島根県</t>
    <phoneticPr fontId="5"/>
  </si>
  <si>
    <t>市町村類型</t>
    <phoneticPr fontId="5"/>
  </si>
  <si>
    <t>Ⅲ－２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</si>
  <si>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</si>
  <si>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</si>
  <si>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</si>
  <si>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</si>
  <si>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</si>
  <si>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</si>
  <si>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</si>
  <si>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</si>
  <si>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</si>
  <si>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</si>
  <si>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</si>
  <si>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</si>
  <si>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隠岐の島町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</si>
  <si>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</si>
  <si>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</si>
  <si>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</si>
  <si>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</si>
  <si>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</si>
  <si>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</si>
  <si>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</si>
  <si>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</si>
  <si>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</si>
  <si>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</si>
  <si>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</si>
  <si>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</si>
  <si>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</si>
  <si>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</si>
  <si>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</si>
  <si>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</si>
  <si>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</si>
  <si>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</si>
  <si>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</si>
  <si>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</si>
  <si>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</si>
  <si>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</si>
  <si>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</si>
  <si>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</si>
  <si>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</si>
  <si>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</si>
  <si>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</si>
  <si>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</si>
  <si>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</si>
  <si>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</si>
  <si>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</si>
  <si>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</si>
  <si>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</si>
  <si>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</si>
  <si>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</si>
  <si>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</si>
  <si>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</si>
  <si>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</si>
  <si>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</si>
  <si>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</si>
  <si>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</si>
  <si>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</si>
  <si>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</si>
  <si>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</si>
  <si>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</si>
  <si>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</si>
  <si>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</si>
  <si>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</si>
  <si>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</si>
  <si>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</si>
  <si>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</si>
  <si>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</si>
  <si>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</si>
  <si>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</si>
  <si>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</si>
  <si>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</si>
  <si>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</si>
  <si>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</si>
  <si>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</si>
  <si>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</si>
  <si>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</si>
  <si>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</si>
  <si>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</si>
  <si>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</si>
  <si>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</si>
  <si>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</si>
  <si>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</si>
  <si>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</si>
  <si>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</si>
  <si>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</si>
  <si>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</si>
  <si>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</si>
  <si>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</si>
  <si>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</si>
  <si>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</si>
  <si>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</si>
  <si>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</si>
  <si>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</si>
  <si>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</si>
  <si>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</si>
  <si>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</si>
  <si>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</si>
  <si>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</si>
  <si>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</si>
  <si>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</si>
  <si>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</si>
  <si>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</si>
  <si>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</si>
  <si>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</si>
  <si>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</si>
  <si>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</si>
  <si>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</si>
  <si>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</si>
  <si>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</si>
  <si>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</si>
  <si>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</si>
  <si>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</si>
  <si>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</si>
  <si>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</si>
  <si>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</si>
  <si>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</si>
  <si>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</si>
  <si>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</si>
  <si>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</si>
  <si>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</si>
  <si>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</si>
  <si>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</si>
  <si>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</si>
  <si>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</si>
  <si>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</si>
  <si>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</si>
  <si>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</si>
  <si>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</si>
  <si>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</si>
  <si>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</si>
  <si>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</si>
  <si>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</si>
  <si>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</si>
  <si>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島根県隠岐の島町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</si>
  <si>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</si>
  <si>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</si>
  <si>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</si>
  <si>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</si>
  <si>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</si>
  <si>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</si>
  <si>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</si>
  <si>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</si>
  <si>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</si>
  <si>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</si>
  <si>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</si>
  <si>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</si>
  <si>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</si>
  <si>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</si>
  <si>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</si>
  <si>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</si>
  <si>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</si>
  <si>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</si>
  <si>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</si>
  <si>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</si>
  <si>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</si>
  <si>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</si>
  <si>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</si>
  <si>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</si>
  <si>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</si>
  <si>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</si>
  <si>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</si>
  <si>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</si>
  <si>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</si>
  <si>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</si>
  <si>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</si>
  <si>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</si>
  <si>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</si>
  <si>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</si>
  <si>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</si>
  <si>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</si>
  <si>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</si>
  <si>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</si>
  <si>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</si>
  <si>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</si>
  <si>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</si>
  <si>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</si>
  <si>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</si>
  <si>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</si>
  <si>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</si>
  <si>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</si>
  <si>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</si>
  <si>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</si>
  <si>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</si>
  <si>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</si>
  <si>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</si>
  <si>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</si>
  <si>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</si>
  <si>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</si>
  <si>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</si>
  <si>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</si>
  <si>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</si>
  <si>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</si>
  <si>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</si>
  <si>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</si>
  <si>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</si>
  <si>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</si>
  <si>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</si>
  <si>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</si>
  <si>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</si>
  <si>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</si>
  <si>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</si>
  <si>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</si>
  <si>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</si>
  <si>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</si>
  <si>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</si>
  <si>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</si>
  <si>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</si>
  <si>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</si>
  <si>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</si>
  <si>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</si>
  <si>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</si>
  <si>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</si>
  <si>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</si>
  <si>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</si>
  <si>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</si>
  <si>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</si>
  <si>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</si>
  <si>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</si>
  <si>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</si>
  <si>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</si>
  <si>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</si>
  <si>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</si>
  <si>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</si>
  <si>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</si>
  <si>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</si>
  <si>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</si>
  <si>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</si>
  <si>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</si>
  <si>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</si>
  <si>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</si>
  <si>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</si>
  <si>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</si>
  <si>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</si>
  <si>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</si>
  <si>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</si>
  <si>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</si>
  <si>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</si>
  <si>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</si>
  <si>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</si>
  <si>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</si>
  <si>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</si>
  <si>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</si>
  <si>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</si>
  <si>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</si>
  <si>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</si>
  <si>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</si>
  <si>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</si>
  <si>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</si>
  <si>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</si>
  <si>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</si>
  <si>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</si>
  <si>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</si>
  <si>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</si>
  <si>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</si>
  <si>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</si>
  <si>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</si>
  <si>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</si>
  <si>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</si>
  <si>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</si>
  <si>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</si>
  <si>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</si>
  <si>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</si>
  <si>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介護サービス</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</si>
  <si>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</si>
  <si>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</si>
  <si>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</si>
  <si>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</si>
  <si>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</si>
  <si>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</si>
  <si>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</si>
  <si>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</si>
  <si>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</si>
  <si>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</si>
  <si>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</si>
  <si>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</si>
  <si>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</si>
  <si>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</si>
  <si>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</si>
  <si>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</si>
  <si>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</si>
  <si>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</si>
  <si>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</si>
  <si>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</si>
  <si>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</si>
  <si>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</si>
  <si>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</si>
  <si>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島根県隠岐の島町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</si>
  <si>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</si>
  <si>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</si>
  <si>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</si>
  <si>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</si>
  <si>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</si>
  <si>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</si>
  <si>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</si>
  <si>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</si>
  <si>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</si>
  <si>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</si>
  <si>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</si>
  <si>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</si>
  <si>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</si>
  <si>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</si>
  <si>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</si>
  <si>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</si>
  <si>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</si>
  <si>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</si>
  <si>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</si>
  <si>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</si>
  <si>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布施へき地診療施設事業特別会計</t>
    <phoneticPr fontId="5"/>
  </si>
  <si>
    <t>五箇へき地診療施設事業特別会計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</si>
  <si>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</si>
  <si>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</si>
  <si>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</si>
  <si>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</si>
  <si>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</si>
  <si>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</si>
  <si>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</si>
  <si>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</si>
  <si>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</si>
  <si>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</si>
  <si>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</si>
  <si>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</si>
  <si>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</si>
  <si>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</si>
  <si>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国民健康保険施設勘定（中村診療所）特別会計</t>
    <phoneticPr fontId="5"/>
  </si>
  <si>
    <t>国民健康保険施設勘定（五箇診療所）特別会計</t>
    <phoneticPr fontId="5"/>
  </si>
  <si>
    <t>国民健康保険施設勘定（都万診療所）特別会計</t>
    <phoneticPr fontId="5"/>
  </si>
  <si>
    <t>後期高齢者医療保険事業特別会計</t>
    <phoneticPr fontId="5"/>
  </si>
  <si>
    <t>訪問看護事業特別会計</t>
    <phoneticPr fontId="5"/>
  </si>
  <si>
    <t>駐車場事業特別会計</t>
    <phoneticPr fontId="5"/>
  </si>
  <si>
    <t>上水道事業会計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</si>
  <si>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</si>
  <si>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</si>
  <si>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</si>
  <si>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</si>
  <si>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</si>
  <si>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</si>
  <si>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</si>
  <si>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</si>
  <si>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</si>
  <si>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</si>
  <si>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</si>
  <si>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</si>
  <si>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</si>
  <si>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</si>
  <si>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</si>
  <si>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</si>
  <si>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</si>
  <si>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</si>
  <si>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</si>
  <si>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</si>
  <si>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</si>
  <si>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</si>
  <si>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</si>
  <si>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</si>
  <si>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</si>
  <si>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</si>
  <si>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</si>
  <si>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</si>
  <si>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</si>
  <si>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</si>
  <si>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</si>
  <si>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</si>
  <si>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</si>
  <si>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</si>
  <si>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</si>
  <si>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</si>
  <si>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</si>
  <si>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</si>
  <si>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</si>
  <si>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</si>
  <si>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</si>
  <si>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</si>
  <si>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</si>
  <si>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</si>
  <si>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</si>
  <si>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</si>
  <si>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</si>
  <si>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</si>
  <si>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</si>
  <si>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</si>
  <si>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</si>
  <si>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</si>
  <si>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</si>
  <si>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</si>
  <si>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</si>
  <si>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</si>
  <si>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</si>
  <si>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</si>
  <si>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</si>
  <si>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</si>
  <si>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</si>
  <si>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</si>
  <si>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</si>
  <si>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</si>
  <si>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</si>
  <si>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</si>
  <si>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</si>
  <si>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</si>
  <si>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</si>
  <si>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</si>
  <si>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</si>
  <si>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上水道事業会計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</si>
  <si>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</si>
  <si>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国民健康保険施設勘定（五箇診療所）特別会計</t>
    <phoneticPr fontId="5"/>
  </si>
  <si>
    <t>(Ｆ)</t>
    <phoneticPr fontId="5"/>
  </si>
  <si>
    <t>国民健康保険施設勘定（都万診療所）特別会計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</si>
  <si>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</si>
  <si>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</si>
  <si>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</si>
  <si>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</si>
  <si>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</si>
  <si>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</si>
  <si>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</si>
  <si>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</si>
  <si>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</si>
  <si>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</si>
  <si>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</si>
  <si>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</si>
  <si>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</si>
  <si>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</si>
  <si>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</si>
  <si>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</si>
  <si>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</si>
  <si>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</si>
  <si>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</si>
  <si>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</si>
  <si>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</si>
  <si>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</si>
  <si>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</si>
  <si>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</si>
  <si>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</si>
  <si>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</si>
  <si>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</si>
  <si>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</si>
  <si>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</si>
  <si>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</si>
  <si>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</si>
  <si>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</si>
  <si>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</si>
  <si>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</si>
  <si>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</si>
  <si>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</si>
  <si>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</si>
  <si>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</si>
  <si>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</si>
  <si>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</si>
  <si>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</si>
  <si>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</si>
  <si>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</si>
  <si>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</si>
  <si>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</si>
  <si>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</si>
  <si>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</si>
  <si>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</si>
  <si>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</si>
  <si>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</si>
  <si>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</si>
  <si>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</si>
  <si>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</si>
  <si>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</si>
  <si>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</si>
  <si>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</si>
  <si>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</si>
  <si>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</si>
  <si>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</si>
  <si>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</si>
  <si>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</si>
  <si>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</si>
  <si>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</si>
  <si>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</si>
  <si>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</si>
  <si>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</si>
  <si>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</si>
  <si>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</si>
  <si>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</si>
  <si>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</si>
  <si>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</si>
  <si>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</si>
  <si>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</si>
  <si>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</si>
  <si>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</si>
  <si>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</si>
  <si>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</si>
  <si>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</si>
  <si>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</si>
  <si>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</si>
  <si>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</si>
  <si>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</si>
  <si>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</si>
  <si>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</si>
  <si>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</si>
  <si>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1.40</t>
  </si>
  <si>
    <t>▲ 0.90</t>
  </si>
  <si>
    <t>一般会計</t>
  </si>
  <si>
    <t>上水道事業会計</t>
  </si>
  <si>
    <t>国民健康保険事業勘定特別会計</t>
  </si>
  <si>
    <t>国民健康保険施設勘定（都万診療所）特別会計</t>
  </si>
  <si>
    <t>後期高齢者医療保険事業特別会計</t>
  </si>
  <si>
    <t>駐車場事業特別会計</t>
  </si>
  <si>
    <t>国民健康保険施設勘定（中村診療所）特別会計</t>
  </si>
  <si>
    <t>国民健康保険施設勘定（五箇診療所）特別会計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</si>
  <si>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</si>
  <si>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</si>
  <si>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</si>
  <si>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</si>
  <si>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</si>
  <si>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</si>
  <si>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</si>
  <si>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</si>
  <si>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地域振興基金</t>
    <rPh sb="0" eb="6">
      <t>チイキシンコウキキン</t>
    </rPh>
    <phoneticPr fontId="18"/>
  </si>
  <si>
    <t>公共施設整備基金</t>
    <rPh sb="0" eb="8">
      <t>コウキョウシセツセイビキキン</t>
    </rPh>
    <phoneticPr fontId="2"/>
  </si>
  <si>
    <t>隠岐島油槽所整備基金</t>
    <rPh sb="0" eb="2">
      <t>オキ</t>
    </rPh>
    <rPh sb="2" eb="3">
      <t>シマ</t>
    </rPh>
    <rPh sb="3" eb="6">
      <t>ユソウショ</t>
    </rPh>
    <rPh sb="6" eb="10">
      <t>セイビキキン</t>
    </rPh>
    <phoneticPr fontId="2"/>
  </si>
  <si>
    <t>ふるさと隠岐の島応援基金</t>
    <phoneticPr fontId="5"/>
  </si>
  <si>
    <t>ふるさと創生基金</t>
    <phoneticPr fontId="5"/>
  </si>
  <si>
    <t>島根県市町村総合事務組合（普通会計）</t>
    <rPh sb="0" eb="3">
      <t>シマネケン</t>
    </rPh>
    <rPh sb="3" eb="6">
      <t>シチョウソン</t>
    </rPh>
    <rPh sb="6" eb="8">
      <t>ソウゴウ</t>
    </rPh>
    <rPh sb="8" eb="10">
      <t>ジム</t>
    </rPh>
    <rPh sb="10" eb="12">
      <t>クミアイ</t>
    </rPh>
    <rPh sb="13" eb="15">
      <t>フツウ</t>
    </rPh>
    <rPh sb="15" eb="17">
      <t>カイケイ</t>
    </rPh>
    <phoneticPr fontId="2"/>
  </si>
  <si>
    <t>隠岐広域連合（普通会計）</t>
    <rPh sb="0" eb="2">
      <t>オキ</t>
    </rPh>
    <rPh sb="2" eb="4">
      <t>コウイキ</t>
    </rPh>
    <rPh sb="4" eb="6">
      <t>レンゴウ</t>
    </rPh>
    <rPh sb="7" eb="9">
      <t>フツウ</t>
    </rPh>
    <rPh sb="9" eb="11">
      <t>カイケイ</t>
    </rPh>
    <phoneticPr fontId="2"/>
  </si>
  <si>
    <t>隠岐広域連合（介護）</t>
    <rPh sb="0" eb="2">
      <t>オキ</t>
    </rPh>
    <rPh sb="2" eb="4">
      <t>コウイキ</t>
    </rPh>
    <rPh sb="4" eb="6">
      <t>レンゴウ</t>
    </rPh>
    <rPh sb="7" eb="9">
      <t>カイゴ</t>
    </rPh>
    <phoneticPr fontId="2"/>
  </si>
  <si>
    <t>島根県後期高齢者医療広域連合（普通会計）</t>
    <rPh sb="0" eb="3">
      <t>シマネケン</t>
    </rPh>
    <rPh sb="3" eb="5">
      <t>コウキ</t>
    </rPh>
    <rPh sb="5" eb="8">
      <t>コウレイシャ</t>
    </rPh>
    <rPh sb="8" eb="10">
      <t>イリョウ</t>
    </rPh>
    <rPh sb="10" eb="12">
      <t>コウイキ</t>
    </rPh>
    <rPh sb="12" eb="14">
      <t>レンゴウ</t>
    </rPh>
    <rPh sb="15" eb="17">
      <t>フツウ</t>
    </rPh>
    <rPh sb="17" eb="19">
      <t>カイケイ</t>
    </rPh>
    <phoneticPr fontId="2"/>
  </si>
  <si>
    <t>島根県後期高齢者医療広域連合（後期高齢）</t>
    <rPh sb="0" eb="3">
      <t>シマネケン</t>
    </rPh>
    <rPh sb="3" eb="5">
      <t>コウキ</t>
    </rPh>
    <rPh sb="5" eb="8">
      <t>コウレイシャ</t>
    </rPh>
    <rPh sb="8" eb="10">
      <t>イリョウ</t>
    </rPh>
    <rPh sb="10" eb="12">
      <t>コウイキ</t>
    </rPh>
    <rPh sb="12" eb="14">
      <t>レンゴウ</t>
    </rPh>
    <rPh sb="15" eb="17">
      <t>コウキ</t>
    </rPh>
    <rPh sb="17" eb="19">
      <t>コウレイ</t>
    </rPh>
    <phoneticPr fontId="2"/>
  </si>
  <si>
    <t>隠岐広域連合（隠岐病院）</t>
    <rPh sb="0" eb="2">
      <t>オキ</t>
    </rPh>
    <rPh sb="2" eb="4">
      <t>コウイキ</t>
    </rPh>
    <rPh sb="4" eb="6">
      <t>レンゴウ</t>
    </rPh>
    <rPh sb="7" eb="9">
      <t>オキ</t>
    </rPh>
    <rPh sb="9" eb="11">
      <t>ビョウイン</t>
    </rPh>
    <phoneticPr fontId="2"/>
  </si>
  <si>
    <t>隠岐広域連合（島前病院）</t>
    <rPh sb="0" eb="2">
      <t>オキ</t>
    </rPh>
    <rPh sb="2" eb="4">
      <t>コウイキ</t>
    </rPh>
    <rPh sb="4" eb="6">
      <t>レンゴウ</t>
    </rPh>
    <rPh sb="7" eb="9">
      <t>ドウゼン</t>
    </rPh>
    <rPh sb="9" eb="11">
      <t>ビョウイン</t>
    </rPh>
    <phoneticPr fontId="2"/>
  </si>
  <si>
    <t>隠岐の島町文化振興財団</t>
    <rPh sb="0" eb="2">
      <t>オキ</t>
    </rPh>
    <rPh sb="3" eb="5">
      <t>シマチョウ</t>
    </rPh>
    <rPh sb="5" eb="7">
      <t>ブンカ</t>
    </rPh>
    <rPh sb="7" eb="9">
      <t>シンコウ</t>
    </rPh>
    <rPh sb="9" eb="11">
      <t>ザイダン</t>
    </rPh>
    <phoneticPr fontId="2"/>
  </si>
  <si>
    <t>ふせの里</t>
    <rPh sb="3" eb="4">
      <t>サト</t>
    </rPh>
    <phoneticPr fontId="2"/>
  </si>
  <si>
    <t>隠岐の島町農業公社</t>
    <rPh sb="0" eb="2">
      <t>オキ</t>
    </rPh>
    <rPh sb="3" eb="5">
      <t>シマチョウ</t>
    </rPh>
    <rPh sb="5" eb="7">
      <t>ノウギョウ</t>
    </rPh>
    <rPh sb="7" eb="9">
      <t>コウシャ</t>
    </rPh>
    <phoneticPr fontId="2"/>
  </si>
  <si>
    <t>-</t>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</si>
  <si>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</si>
  <si>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</si>
  <si>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</si>
  <si>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</si>
  <si>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</si>
  <si>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</si>
  <si>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</si>
  <si>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</si>
  <si>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</si>
  <si>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は、施設の老朽化に伴い年々上昇している。将来負担比率は上記で述べたように大規模事業に伴う地方債発行額の増加から、地方債残高が増えている為、数値が上昇している。これから数年間は地方債発行額が償還元金の金額を上回る見通しであるため、数値も上昇する見込みである。</t>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</si>
  <si>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</si>
  <si>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</si>
  <si>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</si>
  <si>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</si>
  <si>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</si>
  <si>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</si>
  <si>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町村合併前の旧町村において、国の経済対策を背景に地方債に依存した社会基盤整備を行ってきた。特にH5年～H8年までは、毎年約50億円の地方債を発行したことにより地方債残高が膨らんだため、類似団体と比較すると高い比率となっている。H16年度の町村合併以降は、行財政改革の一環として繰上償還や地方債新規発行抑制に取り組んでおり、数値は改善傾向にあったが、H29年度より新庁舎建設事業などの大規模事業が続いているため、将来負担比率は上昇傾向、実質公債費比率とも当面は上昇していく見込みである。</t>
    <rPh sb="227" eb="229">
      <t>トウメン</t>
    </rPh>
    <phoneticPr fontId="2"/>
  </si>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</sst>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75972</c:v>
                </c:pt>
                <c:pt idx="1">
                  <c:v>79466</c:v>
                </c:pt>
                <c:pt idx="2">
                  <c:v>90072</c:v>
                </c:pt>
                <c:pt idx="3">
                  <c:v>88328</c:v>
                </c:pt>
                <c:pt idx="4">
                  <c:v>103390</c:v>
                </c:pt>
              </c:numCache>
            </c:numRef>
          </c:val>
          <c:smooth val="0"/>
          <c:extLst xmlns:c16r2="http://schemas.microsoft.com/office/drawing/2015/06/chart">
            <c:ext xmlns:c16="http://schemas.microsoft.com/office/drawing/2014/chart" uri="{C3380CC4-5D6E-409C-BE32-E72D297353CC}">
              <c16:uniqueId val="{00000000-3AED-4D27-8DEE-DECCCAE58BE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132778</c:v>
                </c:pt>
                <c:pt idx="1">
                  <c:v>158953</c:v>
                </c:pt>
                <c:pt idx="2">
                  <c:v>263724</c:v>
                </c:pt>
                <c:pt idx="3">
                  <c:v>226393</c:v>
                </c:pt>
                <c:pt idx="4">
                  <c:v>363825</c:v>
                </c:pt>
              </c:numCache>
            </c:numRef>
          </c:val>
          <c:smooth val="0"/>
          <c:extLst xmlns:c16r2="http://schemas.microsoft.com/office/drawing/2015/06/chart">
            <c:ext xmlns:c16="http://schemas.microsoft.com/office/drawing/2014/chart" uri="{C3380CC4-5D6E-409C-BE32-E72D297353CC}">
              <c16:uniqueId val="{00000001-3AED-4D27-8DEE-DECCCAE58BE8}"/>
            </c:ext>
          </c:extLst>
        </c:ser>
        <c:dLbls>
          <c:showLegendKey val="0"/>
          <c:showVal val="0"/>
          <c:showCatName val="0"/>
          <c:showSerName val="0"/>
          <c:showPercent val="0"/>
          <c:showBubbleSize val="0"/>
        </c:dLbls>
        <c:marker val="1"/>
        <c:smooth val="0"/>
        <c:axId val="512478152"/>
        <c:axId val="512470312"/>
      </c:lineChart>
      <c:catAx>
        <c:axId val="51247815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12470312"/>
        <c:crosses val="autoZero"/>
        <c:auto val="1"/>
        <c:lblAlgn val="ctr"/>
        <c:lblOffset val="100"/>
        <c:tickLblSkip val="1"/>
        <c:tickMarkSkip val="1"/>
        <c:noMultiLvlLbl val="0"/>
      </c:catAx>
      <c:valAx>
        <c:axId val="512470312"/>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124781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1.95</c:v>
                </c:pt>
                <c:pt idx="1">
                  <c:v>2.77</c:v>
                </c:pt>
                <c:pt idx="2">
                  <c:v>1.5</c:v>
                </c:pt>
                <c:pt idx="3">
                  <c:v>2.09</c:v>
                </c:pt>
                <c:pt idx="4">
                  <c:v>2.5099999999999998</c:v>
                </c:pt>
              </c:numCache>
            </c:numRef>
          </c:val>
          <c:extLst xmlns:c16r2="http://schemas.microsoft.com/office/drawing/2015/06/chart">
            <c:ext xmlns:c16="http://schemas.microsoft.com/office/drawing/2014/chart" uri="{C3380CC4-5D6E-409C-BE32-E72D297353CC}">
              <c16:uniqueId val="{00000000-68C0-4D78-AFA7-057920F5B17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15.21</c:v>
                </c:pt>
                <c:pt idx="1">
                  <c:v>15.55</c:v>
                </c:pt>
                <c:pt idx="2">
                  <c:v>15.33</c:v>
                </c:pt>
                <c:pt idx="3">
                  <c:v>16.510000000000002</c:v>
                </c:pt>
                <c:pt idx="4">
                  <c:v>15.89</c:v>
                </c:pt>
              </c:numCache>
            </c:numRef>
          </c:val>
          <c:extLst xmlns:c16r2="http://schemas.microsoft.com/office/drawing/2015/06/chart">
            <c:ext xmlns:c16="http://schemas.microsoft.com/office/drawing/2014/chart" uri="{C3380CC4-5D6E-409C-BE32-E72D297353CC}">
              <c16:uniqueId val="{00000001-68C0-4D78-AFA7-057920F5B17D}"/>
            </c:ext>
          </c:extLst>
        </c:ser>
        <c:dLbls>
          <c:showLegendKey val="0"/>
          <c:showVal val="0"/>
          <c:showCatName val="0"/>
          <c:showSerName val="0"/>
          <c:showPercent val="0"/>
          <c:showBubbleSize val="0"/>
        </c:dLbls>
        <c:gapWidth val="250"/>
        <c:overlap val="100"/>
        <c:axId val="512474232"/>
        <c:axId val="5124867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0.08</c:v>
                </c:pt>
                <c:pt idx="1">
                  <c:v>0.78</c:v>
                </c:pt>
                <c:pt idx="2">
                  <c:v>-1.4</c:v>
                </c:pt>
                <c:pt idx="3">
                  <c:v>0.55000000000000004</c:v>
                </c:pt>
                <c:pt idx="4">
                  <c:v>-0.9</c:v>
                </c:pt>
              </c:numCache>
            </c:numRef>
          </c:val>
          <c:smooth val="0"/>
          <c:extLst xmlns:c16r2="http://schemas.microsoft.com/office/drawing/2015/06/chart">
            <c:ext xmlns:c16="http://schemas.microsoft.com/office/drawing/2014/chart" uri="{C3380CC4-5D6E-409C-BE32-E72D297353CC}">
              <c16:uniqueId val="{00000002-68C0-4D78-AFA7-057920F5B17D}"/>
            </c:ext>
          </c:extLst>
        </c:ser>
        <c:dLbls>
          <c:showLegendKey val="0"/>
          <c:showVal val="0"/>
          <c:showCatName val="0"/>
          <c:showSerName val="0"/>
          <c:showPercent val="0"/>
          <c:showBubbleSize val="0"/>
        </c:dLbls>
        <c:marker val="1"/>
        <c:smooth val="0"/>
        <c:axId val="512474232"/>
        <c:axId val="512486776"/>
      </c:lineChart>
      <c:catAx>
        <c:axId val="5124742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12486776"/>
        <c:crosses val="autoZero"/>
        <c:auto val="1"/>
        <c:lblAlgn val="ctr"/>
        <c:lblOffset val="100"/>
        <c:tickLblSkip val="1"/>
        <c:tickMarkSkip val="1"/>
        <c:noMultiLvlLbl val="0"/>
      </c:catAx>
      <c:valAx>
        <c:axId val="5124867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24742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0.02</c:v>
                </c:pt>
                <c:pt idx="2">
                  <c:v>#N/A</c:v>
                </c:pt>
                <c:pt idx="3">
                  <c:v>0.32</c:v>
                </c:pt>
                <c:pt idx="4">
                  <c:v>#N/A</c:v>
                </c:pt>
                <c:pt idx="5">
                  <c:v>0.01</c:v>
                </c:pt>
                <c:pt idx="6">
                  <c:v>#N/A</c:v>
                </c:pt>
                <c:pt idx="7">
                  <c:v>0.01</c:v>
                </c:pt>
                <c:pt idx="8">
                  <c:v>#N/A</c:v>
                </c:pt>
                <c:pt idx="9">
                  <c:v>0.02</c:v>
                </c:pt>
              </c:numCache>
            </c:numRef>
          </c:val>
          <c:extLst xmlns:c16r2="http://schemas.microsoft.com/office/drawing/2015/06/chart">
            <c:ext xmlns:c16="http://schemas.microsoft.com/office/drawing/2014/chart" uri="{C3380CC4-5D6E-409C-BE32-E72D297353CC}">
              <c16:uniqueId val="{00000000-A0E1-43BC-8A16-DB72639433E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A0E1-43BC-8A16-DB72639433E4}"/>
            </c:ext>
          </c:extLst>
        </c:ser>
        <c:ser>
          <c:idx val="2"/>
          <c:order val="2"/>
          <c:tx>
            <c:strRef>
              <c:f>データシート!$A$29</c:f>
              <c:strCache>
                <c:ptCount val="1"/>
                <c:pt idx="0">
                  <c:v>国民健康保険施設勘定（五箇診療所）特別会計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0.01</c:v>
                </c:pt>
                <c:pt idx="2">
                  <c:v>#N/A</c:v>
                </c:pt>
                <c:pt idx="3">
                  <c:v>0</c:v>
                </c:pt>
                <c:pt idx="4">
                  <c:v>#N/A</c:v>
                </c:pt>
                <c:pt idx="5">
                  <c:v>0.01</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2-A0E1-43BC-8A16-DB72639433E4}"/>
            </c:ext>
          </c:extLst>
        </c:ser>
        <c:ser>
          <c:idx val="3"/>
          <c:order val="3"/>
          <c:tx>
            <c:strRef>
              <c:f>データシート!$A$30</c:f>
              <c:strCache>
                <c:ptCount val="1"/>
                <c:pt idx="0">
                  <c:v>国民健康保険施設勘定（中村診療所）特別会計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0.01</c:v>
                </c:pt>
                <c:pt idx="8">
                  <c:v>#N/A</c:v>
                </c:pt>
                <c:pt idx="9">
                  <c:v>0.02</c:v>
                </c:pt>
              </c:numCache>
            </c:numRef>
          </c:val>
          <c:extLst xmlns:c16r2="http://schemas.microsoft.com/office/drawing/2015/06/chart">
            <c:ext xmlns:c16="http://schemas.microsoft.com/office/drawing/2014/chart" uri="{C3380CC4-5D6E-409C-BE32-E72D297353CC}">
              <c16:uniqueId val="{00000003-A0E1-43BC-8A16-DB72639433E4}"/>
            </c:ext>
          </c:extLst>
        </c:ser>
        <c:ser>
          <c:idx val="4"/>
          <c:order val="4"/>
          <c:tx>
            <c:strRef>
              <c:f>データシート!$A$31</c:f>
              <c:strCache>
                <c:ptCount val="1"/>
                <c:pt idx="0">
                  <c:v>駐車場事業特別会計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0.27</c:v>
                </c:pt>
                <c:pt idx="2">
                  <c:v>#N/A</c:v>
                </c:pt>
                <c:pt idx="3">
                  <c:v>0</c:v>
                </c:pt>
                <c:pt idx="4">
                  <c:v>#N/A</c:v>
                </c:pt>
                <c:pt idx="5">
                  <c:v>0.03</c:v>
                </c:pt>
                <c:pt idx="6">
                  <c:v>#N/A</c:v>
                </c:pt>
                <c:pt idx="7">
                  <c:v>7.0000000000000007E-2</c:v>
                </c:pt>
                <c:pt idx="8">
                  <c:v>#N/A</c:v>
                </c:pt>
                <c:pt idx="9">
                  <c:v>0.02</c:v>
                </c:pt>
              </c:numCache>
            </c:numRef>
          </c:val>
          <c:extLst xmlns:c16r2="http://schemas.microsoft.com/office/drawing/2015/06/chart">
            <c:ext xmlns:c16="http://schemas.microsoft.com/office/drawing/2014/chart" uri="{C3380CC4-5D6E-409C-BE32-E72D297353CC}">
              <c16:uniqueId val="{00000004-A0E1-43BC-8A16-DB72639433E4}"/>
            </c:ext>
          </c:extLst>
        </c:ser>
        <c:ser>
          <c:idx val="5"/>
          <c:order val="5"/>
          <c:tx>
            <c:strRef>
              <c:f>データシート!$A$32</c:f>
              <c:strCache>
                <c:ptCount val="1"/>
                <c:pt idx="0">
                  <c:v>後期高齢者医療保険事業特別会計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c:v>
                </c:pt>
                <c:pt idx="2">
                  <c:v>#N/A</c:v>
                </c:pt>
                <c:pt idx="3">
                  <c:v>0.01</c:v>
                </c:pt>
                <c:pt idx="4">
                  <c:v>#N/A</c:v>
                </c:pt>
                <c:pt idx="5">
                  <c:v>0.02</c:v>
                </c:pt>
                <c:pt idx="6">
                  <c:v>#N/A</c:v>
                </c:pt>
                <c:pt idx="7">
                  <c:v>0.03</c:v>
                </c:pt>
                <c:pt idx="8">
                  <c:v>#N/A</c:v>
                </c:pt>
                <c:pt idx="9">
                  <c:v>0.03</c:v>
                </c:pt>
              </c:numCache>
            </c:numRef>
          </c:val>
          <c:extLst xmlns:c16r2="http://schemas.microsoft.com/office/drawing/2015/06/chart">
            <c:ext xmlns:c16="http://schemas.microsoft.com/office/drawing/2014/chart" uri="{C3380CC4-5D6E-409C-BE32-E72D297353CC}">
              <c16:uniqueId val="{00000005-A0E1-43BC-8A16-DB72639433E4}"/>
            </c:ext>
          </c:extLst>
        </c:ser>
        <c:ser>
          <c:idx val="6"/>
          <c:order val="6"/>
          <c:tx>
            <c:strRef>
              <c:f>データシート!$A$33</c:f>
              <c:strCache>
                <c:ptCount val="1"/>
                <c:pt idx="0">
                  <c:v>国民健康保険施設勘定（都万診療所）特別会計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c:v>
                </c:pt>
                <c:pt idx="2">
                  <c:v>#N/A</c:v>
                </c:pt>
                <c:pt idx="3">
                  <c:v>0</c:v>
                </c:pt>
                <c:pt idx="4">
                  <c:v>#N/A</c:v>
                </c:pt>
                <c:pt idx="5">
                  <c:v>0.03</c:v>
                </c:pt>
                <c:pt idx="6">
                  <c:v>#N/A</c:v>
                </c:pt>
                <c:pt idx="7">
                  <c:v>0.02</c:v>
                </c:pt>
                <c:pt idx="8">
                  <c:v>#N/A</c:v>
                </c:pt>
                <c:pt idx="9">
                  <c:v>0.04</c:v>
                </c:pt>
              </c:numCache>
            </c:numRef>
          </c:val>
          <c:extLst xmlns:c16r2="http://schemas.microsoft.com/office/drawing/2015/06/chart">
            <c:ext xmlns:c16="http://schemas.microsoft.com/office/drawing/2014/chart" uri="{C3380CC4-5D6E-409C-BE32-E72D297353CC}">
              <c16:uniqueId val="{00000006-A0E1-43BC-8A16-DB72639433E4}"/>
            </c:ext>
          </c:extLst>
        </c:ser>
        <c:ser>
          <c:idx val="7"/>
          <c:order val="7"/>
          <c:tx>
            <c:strRef>
              <c:f>データシート!$A$34</c:f>
              <c:strCache>
                <c:ptCount val="1"/>
                <c:pt idx="0">
                  <c:v>国民健康保険事業勘定特別会計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0.49</c:v>
                </c:pt>
                <c:pt idx="2">
                  <c:v>#N/A</c:v>
                </c:pt>
                <c:pt idx="3">
                  <c:v>0.63</c:v>
                </c:pt>
                <c:pt idx="4">
                  <c:v>#N/A</c:v>
                </c:pt>
                <c:pt idx="5">
                  <c:v>0.97</c:v>
                </c:pt>
                <c:pt idx="6">
                  <c:v>#N/A</c:v>
                </c:pt>
                <c:pt idx="7">
                  <c:v>0.6</c:v>
                </c:pt>
                <c:pt idx="8">
                  <c:v>#N/A</c:v>
                </c:pt>
                <c:pt idx="9">
                  <c:v>0.28999999999999998</c:v>
                </c:pt>
              </c:numCache>
            </c:numRef>
          </c:val>
          <c:extLst xmlns:c16r2="http://schemas.microsoft.com/office/drawing/2015/06/chart">
            <c:ext xmlns:c16="http://schemas.microsoft.com/office/drawing/2014/chart" uri="{C3380CC4-5D6E-409C-BE32-E72D297353CC}">
              <c16:uniqueId val="{00000007-A0E1-43BC-8A16-DB72639433E4}"/>
            </c:ext>
          </c:extLst>
        </c:ser>
        <c:ser>
          <c:idx val="8"/>
          <c:order val="8"/>
          <c:tx>
            <c:strRef>
              <c:f>データシート!$A$35</c:f>
              <c:strCache>
                <c:ptCount val="1"/>
                <c:pt idx="0">
                  <c:v>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2.7</c:v>
                </c:pt>
                <c:pt idx="2">
                  <c:v>#N/A</c:v>
                </c:pt>
                <c:pt idx="3">
                  <c:v>2.5499999999999998</c:v>
                </c:pt>
                <c:pt idx="4">
                  <c:v>#N/A</c:v>
                </c:pt>
                <c:pt idx="5">
                  <c:v>2.41</c:v>
                </c:pt>
                <c:pt idx="6">
                  <c:v>#N/A</c:v>
                </c:pt>
                <c:pt idx="7">
                  <c:v>2.33</c:v>
                </c:pt>
                <c:pt idx="8">
                  <c:v>#N/A</c:v>
                </c:pt>
                <c:pt idx="9">
                  <c:v>2.2599999999999998</c:v>
                </c:pt>
              </c:numCache>
            </c:numRef>
          </c:val>
          <c:extLst xmlns:c16r2="http://schemas.microsoft.com/office/drawing/2015/06/chart">
            <c:ext xmlns:c16="http://schemas.microsoft.com/office/drawing/2014/chart" uri="{C3380CC4-5D6E-409C-BE32-E72D297353CC}">
              <c16:uniqueId val="{00000008-A0E1-43BC-8A16-DB72639433E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1.94</c:v>
                </c:pt>
                <c:pt idx="2">
                  <c:v>#N/A</c:v>
                </c:pt>
                <c:pt idx="3">
                  <c:v>2.76</c:v>
                </c:pt>
                <c:pt idx="4">
                  <c:v>#N/A</c:v>
                </c:pt>
                <c:pt idx="5">
                  <c:v>1.49</c:v>
                </c:pt>
                <c:pt idx="6">
                  <c:v>#N/A</c:v>
                </c:pt>
                <c:pt idx="7">
                  <c:v>2.0699999999999998</c:v>
                </c:pt>
                <c:pt idx="8">
                  <c:v>#N/A</c:v>
                </c:pt>
                <c:pt idx="9">
                  <c:v>2.4900000000000002</c:v>
                </c:pt>
              </c:numCache>
            </c:numRef>
          </c:val>
          <c:extLst xmlns:c16r2="http://schemas.microsoft.com/office/drawing/2015/06/chart">
            <c:ext xmlns:c16="http://schemas.microsoft.com/office/drawing/2014/chart" uri="{C3380CC4-5D6E-409C-BE32-E72D297353CC}">
              <c16:uniqueId val="{00000009-A0E1-43BC-8A16-DB72639433E4}"/>
            </c:ext>
          </c:extLst>
        </c:ser>
        <c:dLbls>
          <c:showLegendKey val="0"/>
          <c:showVal val="0"/>
          <c:showCatName val="0"/>
          <c:showSerName val="0"/>
          <c:showPercent val="0"/>
          <c:showBubbleSize val="0"/>
        </c:dLbls>
        <c:gapWidth val="150"/>
        <c:overlap val="100"/>
        <c:axId val="512484424"/>
        <c:axId val="512482072"/>
      </c:barChart>
      <c:catAx>
        <c:axId val="512484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2482072"/>
        <c:crosses val="autoZero"/>
        <c:auto val="1"/>
        <c:lblAlgn val="ctr"/>
        <c:lblOffset val="100"/>
        <c:tickLblSkip val="1"/>
        <c:tickMarkSkip val="1"/>
        <c:noMultiLvlLbl val="0"/>
      </c:catAx>
      <c:valAx>
        <c:axId val="5124820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248442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2717</c:v>
                </c:pt>
                <c:pt idx="5">
                  <c:v>2689</c:v>
                </c:pt>
                <c:pt idx="8">
                  <c:v>2724</c:v>
                </c:pt>
                <c:pt idx="11">
                  <c:v>2580</c:v>
                </c:pt>
                <c:pt idx="14">
                  <c:v>2316</c:v>
                </c:pt>
              </c:numCache>
            </c:numRef>
          </c:val>
          <c:extLst xmlns:c16r2="http://schemas.microsoft.com/office/drawing/2015/06/chart">
            <c:ext xmlns:c16="http://schemas.microsoft.com/office/drawing/2014/chart" uri="{C3380CC4-5D6E-409C-BE32-E72D297353CC}">
              <c16:uniqueId val="{00000000-F802-4D54-A432-5E58C6337FC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F802-4D54-A432-5E58C6337FC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20</c:v>
                </c:pt>
                <c:pt idx="3">
                  <c:v>9</c:v>
                </c:pt>
                <c:pt idx="6">
                  <c:v>9</c:v>
                </c:pt>
                <c:pt idx="9">
                  <c:v>5</c:v>
                </c:pt>
                <c:pt idx="12">
                  <c:v>3</c:v>
                </c:pt>
              </c:numCache>
            </c:numRef>
          </c:val>
          <c:extLst xmlns:c16r2="http://schemas.microsoft.com/office/drawing/2015/06/chart">
            <c:ext xmlns:c16="http://schemas.microsoft.com/office/drawing/2014/chart" uri="{C3380CC4-5D6E-409C-BE32-E72D297353CC}">
              <c16:uniqueId val="{00000002-F802-4D54-A432-5E58C6337FC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109</c:v>
                </c:pt>
                <c:pt idx="3">
                  <c:v>105</c:v>
                </c:pt>
                <c:pt idx="6">
                  <c:v>47</c:v>
                </c:pt>
                <c:pt idx="9">
                  <c:v>65</c:v>
                </c:pt>
                <c:pt idx="12">
                  <c:v>79</c:v>
                </c:pt>
              </c:numCache>
            </c:numRef>
          </c:val>
          <c:extLst xmlns:c16r2="http://schemas.microsoft.com/office/drawing/2015/06/chart">
            <c:ext xmlns:c16="http://schemas.microsoft.com/office/drawing/2014/chart" uri="{C3380CC4-5D6E-409C-BE32-E72D297353CC}">
              <c16:uniqueId val="{00000003-F802-4D54-A432-5E58C6337FC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474</c:v>
                </c:pt>
                <c:pt idx="3">
                  <c:v>461</c:v>
                </c:pt>
                <c:pt idx="6">
                  <c:v>450</c:v>
                </c:pt>
                <c:pt idx="9">
                  <c:v>478</c:v>
                </c:pt>
                <c:pt idx="12">
                  <c:v>480</c:v>
                </c:pt>
              </c:numCache>
            </c:numRef>
          </c:val>
          <c:extLst xmlns:c16r2="http://schemas.microsoft.com/office/drawing/2015/06/chart">
            <c:ext xmlns:c16="http://schemas.microsoft.com/office/drawing/2014/chart" uri="{C3380CC4-5D6E-409C-BE32-E72D297353CC}">
              <c16:uniqueId val="{00000004-F802-4D54-A432-5E58C6337FC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F802-4D54-A432-5E58C6337FC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F802-4D54-A432-5E58C6337FC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2958</c:v>
                </c:pt>
                <c:pt idx="3">
                  <c:v>2867</c:v>
                </c:pt>
                <c:pt idx="6">
                  <c:v>2819</c:v>
                </c:pt>
                <c:pt idx="9">
                  <c:v>2617</c:v>
                </c:pt>
                <c:pt idx="12">
                  <c:v>2322</c:v>
                </c:pt>
              </c:numCache>
            </c:numRef>
          </c:val>
          <c:extLst xmlns:c16r2="http://schemas.microsoft.com/office/drawing/2015/06/chart">
            <c:ext xmlns:c16="http://schemas.microsoft.com/office/drawing/2014/chart" uri="{C3380CC4-5D6E-409C-BE32-E72D297353CC}">
              <c16:uniqueId val="{00000007-F802-4D54-A432-5E58C6337FC5}"/>
            </c:ext>
          </c:extLst>
        </c:ser>
        <c:dLbls>
          <c:showLegendKey val="0"/>
          <c:showVal val="0"/>
          <c:showCatName val="0"/>
          <c:showSerName val="0"/>
          <c:showPercent val="0"/>
          <c:showBubbleSize val="0"/>
        </c:dLbls>
        <c:gapWidth val="100"/>
        <c:overlap val="100"/>
        <c:axId val="512480504"/>
        <c:axId val="5124871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844</c:v>
                </c:pt>
                <c:pt idx="2">
                  <c:v>#N/A</c:v>
                </c:pt>
                <c:pt idx="3">
                  <c:v>#N/A</c:v>
                </c:pt>
                <c:pt idx="4">
                  <c:v>753</c:v>
                </c:pt>
                <c:pt idx="5">
                  <c:v>#N/A</c:v>
                </c:pt>
                <c:pt idx="6">
                  <c:v>#N/A</c:v>
                </c:pt>
                <c:pt idx="7">
                  <c:v>601</c:v>
                </c:pt>
                <c:pt idx="8">
                  <c:v>#N/A</c:v>
                </c:pt>
                <c:pt idx="9">
                  <c:v>#N/A</c:v>
                </c:pt>
                <c:pt idx="10">
                  <c:v>585</c:v>
                </c:pt>
                <c:pt idx="11">
                  <c:v>#N/A</c:v>
                </c:pt>
                <c:pt idx="12">
                  <c:v>#N/A</c:v>
                </c:pt>
                <c:pt idx="13">
                  <c:v>568</c:v>
                </c:pt>
                <c:pt idx="14">
                  <c:v>#N/A</c:v>
                </c:pt>
              </c:numCache>
            </c:numRef>
          </c:val>
          <c:smooth val="0"/>
          <c:extLst xmlns:c16r2="http://schemas.microsoft.com/office/drawing/2015/06/chart">
            <c:ext xmlns:c16="http://schemas.microsoft.com/office/drawing/2014/chart" uri="{C3380CC4-5D6E-409C-BE32-E72D297353CC}">
              <c16:uniqueId val="{00000008-F802-4D54-A432-5E58C6337FC5}"/>
            </c:ext>
          </c:extLst>
        </c:ser>
        <c:dLbls>
          <c:showLegendKey val="0"/>
          <c:showVal val="0"/>
          <c:showCatName val="0"/>
          <c:showSerName val="0"/>
          <c:showPercent val="0"/>
          <c:showBubbleSize val="0"/>
        </c:dLbls>
        <c:marker val="1"/>
        <c:smooth val="0"/>
        <c:axId val="512480504"/>
        <c:axId val="512487168"/>
      </c:lineChart>
      <c:catAx>
        <c:axId val="5124805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12487168"/>
        <c:crosses val="autoZero"/>
        <c:auto val="1"/>
        <c:lblAlgn val="ctr"/>
        <c:lblOffset val="100"/>
        <c:tickLblSkip val="1"/>
        <c:tickMarkSkip val="1"/>
        <c:noMultiLvlLbl val="0"/>
      </c:catAx>
      <c:valAx>
        <c:axId val="5124871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24805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19798</c:v>
                </c:pt>
                <c:pt idx="5">
                  <c:v>19519</c:v>
                </c:pt>
                <c:pt idx="8">
                  <c:v>20147</c:v>
                </c:pt>
                <c:pt idx="11">
                  <c:v>20706</c:v>
                </c:pt>
                <c:pt idx="14">
                  <c:v>22342</c:v>
                </c:pt>
              </c:numCache>
            </c:numRef>
          </c:val>
          <c:extLst xmlns:c16r2="http://schemas.microsoft.com/office/drawing/2015/06/chart">
            <c:ext xmlns:c16="http://schemas.microsoft.com/office/drawing/2014/chart" uri="{C3380CC4-5D6E-409C-BE32-E72D297353CC}">
              <c16:uniqueId val="{00000000-C713-4357-90C6-D3E7BE3564F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1283</c:v>
                </c:pt>
                <c:pt idx="5">
                  <c:v>1282</c:v>
                </c:pt>
                <c:pt idx="8">
                  <c:v>1262</c:v>
                </c:pt>
                <c:pt idx="11">
                  <c:v>1019</c:v>
                </c:pt>
                <c:pt idx="14">
                  <c:v>962</c:v>
                </c:pt>
              </c:numCache>
            </c:numRef>
          </c:val>
          <c:extLst xmlns:c16r2="http://schemas.microsoft.com/office/drawing/2015/06/chart">
            <c:ext xmlns:c16="http://schemas.microsoft.com/office/drawing/2014/chart" uri="{C3380CC4-5D6E-409C-BE32-E72D297353CC}">
              <c16:uniqueId val="{00000001-C713-4357-90C6-D3E7BE3564F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3336</c:v>
                </c:pt>
                <c:pt idx="5">
                  <c:v>3445</c:v>
                </c:pt>
                <c:pt idx="8">
                  <c:v>3528</c:v>
                </c:pt>
                <c:pt idx="11">
                  <c:v>3731</c:v>
                </c:pt>
                <c:pt idx="14">
                  <c:v>3585</c:v>
                </c:pt>
              </c:numCache>
            </c:numRef>
          </c:val>
          <c:extLst xmlns:c16r2="http://schemas.microsoft.com/office/drawing/2015/06/chart">
            <c:ext xmlns:c16="http://schemas.microsoft.com/office/drawing/2014/chart" uri="{C3380CC4-5D6E-409C-BE32-E72D297353CC}">
              <c16:uniqueId val="{00000002-C713-4357-90C6-D3E7BE3564F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713-4357-90C6-D3E7BE3564F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713-4357-90C6-D3E7BE3564F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713-4357-90C6-D3E7BE3564F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1608</c:v>
                </c:pt>
                <c:pt idx="3">
                  <c:v>1661</c:v>
                </c:pt>
                <c:pt idx="6">
                  <c:v>1689</c:v>
                </c:pt>
                <c:pt idx="9">
                  <c:v>1617</c:v>
                </c:pt>
                <c:pt idx="12">
                  <c:v>1581</c:v>
                </c:pt>
              </c:numCache>
            </c:numRef>
          </c:val>
          <c:extLst xmlns:c16r2="http://schemas.microsoft.com/office/drawing/2015/06/chart">
            <c:ext xmlns:c16="http://schemas.microsoft.com/office/drawing/2014/chart" uri="{C3380CC4-5D6E-409C-BE32-E72D297353CC}">
              <c16:uniqueId val="{00000006-C713-4357-90C6-D3E7BE3564F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801</c:v>
                </c:pt>
                <c:pt idx="3">
                  <c:v>755</c:v>
                </c:pt>
                <c:pt idx="6">
                  <c:v>770</c:v>
                </c:pt>
                <c:pt idx="9">
                  <c:v>743</c:v>
                </c:pt>
                <c:pt idx="12">
                  <c:v>703</c:v>
                </c:pt>
              </c:numCache>
            </c:numRef>
          </c:val>
          <c:extLst xmlns:c16r2="http://schemas.microsoft.com/office/drawing/2015/06/chart">
            <c:ext xmlns:c16="http://schemas.microsoft.com/office/drawing/2014/chart" uri="{C3380CC4-5D6E-409C-BE32-E72D297353CC}">
              <c16:uniqueId val="{00000007-C713-4357-90C6-D3E7BE3564F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5573</c:v>
                </c:pt>
                <c:pt idx="3">
                  <c:v>5801</c:v>
                </c:pt>
                <c:pt idx="6">
                  <c:v>5898</c:v>
                </c:pt>
                <c:pt idx="9">
                  <c:v>6045</c:v>
                </c:pt>
                <c:pt idx="12">
                  <c:v>6256</c:v>
                </c:pt>
              </c:numCache>
            </c:numRef>
          </c:val>
          <c:extLst xmlns:c16r2="http://schemas.microsoft.com/office/drawing/2015/06/chart">
            <c:ext xmlns:c16="http://schemas.microsoft.com/office/drawing/2014/chart" uri="{C3380CC4-5D6E-409C-BE32-E72D297353CC}">
              <c16:uniqueId val="{00000008-C713-4357-90C6-D3E7BE3564F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36</c:v>
                </c:pt>
                <c:pt idx="3">
                  <c:v>27</c:v>
                </c:pt>
                <c:pt idx="6">
                  <c:v>18</c:v>
                </c:pt>
                <c:pt idx="9">
                  <c:v>13</c:v>
                </c:pt>
                <c:pt idx="12">
                  <c:v>10</c:v>
                </c:pt>
              </c:numCache>
            </c:numRef>
          </c:val>
          <c:extLst xmlns:c16r2="http://schemas.microsoft.com/office/drawing/2015/06/chart">
            <c:ext xmlns:c16="http://schemas.microsoft.com/office/drawing/2014/chart" uri="{C3380CC4-5D6E-409C-BE32-E72D297353CC}">
              <c16:uniqueId val="{00000009-C713-4357-90C6-D3E7BE3564F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22174</c:v>
                </c:pt>
                <c:pt idx="3">
                  <c:v>21515</c:v>
                </c:pt>
                <c:pt idx="6">
                  <c:v>22372</c:v>
                </c:pt>
                <c:pt idx="9">
                  <c:v>23088</c:v>
                </c:pt>
                <c:pt idx="12">
                  <c:v>25380</c:v>
                </c:pt>
              </c:numCache>
            </c:numRef>
          </c:val>
          <c:extLst xmlns:c16r2="http://schemas.microsoft.com/office/drawing/2015/06/chart">
            <c:ext xmlns:c16="http://schemas.microsoft.com/office/drawing/2014/chart" uri="{C3380CC4-5D6E-409C-BE32-E72D297353CC}">
              <c16:uniqueId val="{0000000A-C713-4357-90C6-D3E7BE3564FE}"/>
            </c:ext>
          </c:extLst>
        </c:ser>
        <c:dLbls>
          <c:showLegendKey val="0"/>
          <c:showVal val="0"/>
          <c:showCatName val="0"/>
          <c:showSerName val="0"/>
          <c:showPercent val="0"/>
          <c:showBubbleSize val="0"/>
        </c:dLbls>
        <c:gapWidth val="100"/>
        <c:overlap val="100"/>
        <c:axId val="512480896"/>
        <c:axId val="5124875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5773</c:v>
                </c:pt>
                <c:pt idx="2">
                  <c:v>#N/A</c:v>
                </c:pt>
                <c:pt idx="3">
                  <c:v>#N/A</c:v>
                </c:pt>
                <c:pt idx="4">
                  <c:v>5513</c:v>
                </c:pt>
                <c:pt idx="5">
                  <c:v>#N/A</c:v>
                </c:pt>
                <c:pt idx="6">
                  <c:v>#N/A</c:v>
                </c:pt>
                <c:pt idx="7">
                  <c:v>5812</c:v>
                </c:pt>
                <c:pt idx="8">
                  <c:v>#N/A</c:v>
                </c:pt>
                <c:pt idx="9">
                  <c:v>#N/A</c:v>
                </c:pt>
                <c:pt idx="10">
                  <c:v>6050</c:v>
                </c:pt>
                <c:pt idx="11">
                  <c:v>#N/A</c:v>
                </c:pt>
                <c:pt idx="12">
                  <c:v>#N/A</c:v>
                </c:pt>
                <c:pt idx="13">
                  <c:v>7040</c:v>
                </c:pt>
                <c:pt idx="14">
                  <c:v>#N/A</c:v>
                </c:pt>
              </c:numCache>
            </c:numRef>
          </c:val>
          <c:smooth val="0"/>
          <c:extLst xmlns:c16r2="http://schemas.microsoft.com/office/drawing/2015/06/chart">
            <c:ext xmlns:c16="http://schemas.microsoft.com/office/drawing/2014/chart" uri="{C3380CC4-5D6E-409C-BE32-E72D297353CC}">
              <c16:uniqueId val="{0000000B-C713-4357-90C6-D3E7BE3564FE}"/>
            </c:ext>
          </c:extLst>
        </c:ser>
        <c:dLbls>
          <c:showLegendKey val="0"/>
          <c:showVal val="0"/>
          <c:showCatName val="0"/>
          <c:showSerName val="0"/>
          <c:showPercent val="0"/>
          <c:showBubbleSize val="0"/>
        </c:dLbls>
        <c:marker val="1"/>
        <c:smooth val="0"/>
        <c:axId val="512480896"/>
        <c:axId val="512487560"/>
      </c:lineChart>
      <c:catAx>
        <c:axId val="5124808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12487560"/>
        <c:crosses val="autoZero"/>
        <c:auto val="1"/>
        <c:lblAlgn val="ctr"/>
        <c:lblOffset val="100"/>
        <c:tickLblSkip val="1"/>
        <c:tickMarkSkip val="1"/>
        <c:noMultiLvlLbl val="0"/>
      </c:catAx>
      <c:valAx>
        <c:axId val="5124875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24808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1374</c:v>
                </c:pt>
                <c:pt idx="1">
                  <c:v>1445</c:v>
                </c:pt>
                <c:pt idx="2">
                  <c:v>1340</c:v>
                </c:pt>
              </c:numCache>
            </c:numRef>
          </c:val>
          <c:extLst xmlns:c16r2="http://schemas.microsoft.com/office/drawing/2015/06/chart">
            <c:ext xmlns:c16="http://schemas.microsoft.com/office/drawing/2014/chart" uri="{C3380CC4-5D6E-409C-BE32-E72D297353CC}">
              <c16:uniqueId val="{00000000-E3B7-4EC4-B4A3-19C4703DB66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1611</c:v>
                </c:pt>
                <c:pt idx="1">
                  <c:v>1651</c:v>
                </c:pt>
                <c:pt idx="2">
                  <c:v>1585</c:v>
                </c:pt>
              </c:numCache>
            </c:numRef>
          </c:val>
          <c:extLst xmlns:c16r2="http://schemas.microsoft.com/office/drawing/2015/06/chart">
            <c:ext xmlns:c16="http://schemas.microsoft.com/office/drawing/2014/chart" uri="{C3380CC4-5D6E-409C-BE32-E72D297353CC}">
              <c16:uniqueId val="{00000001-E3B7-4EC4-B4A3-19C4703DB66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2508</c:v>
                </c:pt>
                <c:pt idx="1">
                  <c:v>2406</c:v>
                </c:pt>
                <c:pt idx="2">
                  <c:v>2231</c:v>
                </c:pt>
              </c:numCache>
            </c:numRef>
          </c:val>
          <c:extLst xmlns:c16r2="http://schemas.microsoft.com/office/drawing/2015/06/chart">
            <c:ext xmlns:c16="http://schemas.microsoft.com/office/drawing/2014/chart" uri="{C3380CC4-5D6E-409C-BE32-E72D297353CC}">
              <c16:uniqueId val="{00000002-E3B7-4EC4-B4A3-19C4703DB663}"/>
            </c:ext>
          </c:extLst>
        </c:ser>
        <c:dLbls>
          <c:showLegendKey val="0"/>
          <c:showVal val="0"/>
          <c:showCatName val="0"/>
          <c:showSerName val="0"/>
          <c:showPercent val="0"/>
          <c:showBubbleSize val="0"/>
        </c:dLbls>
        <c:gapWidth val="120"/>
        <c:overlap val="100"/>
        <c:axId val="512482856"/>
        <c:axId val="512483248"/>
      </c:barChart>
      <c:catAx>
        <c:axId val="512482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12483248"/>
        <c:crosses val="autoZero"/>
        <c:auto val="1"/>
        <c:lblAlgn val="ctr"/>
        <c:lblOffset val="100"/>
        <c:tickLblSkip val="1"/>
        <c:tickMarkSkip val="1"/>
        <c:noMultiLvlLbl val="0"/>
      </c:catAx>
      <c:valAx>
        <c:axId val="51248324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124828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D260-4C01-B205-3F88F18B383C}"/>
                </c:ext>
                <c:ext xmlns:c15="http://schemas.microsoft.com/office/drawing/2012/chart" uri="{CE6537A1-D6FC-4f65-9D91-7224C49458BB}">
                  <c15:dlblFieldTable>
                    <c15:dlblFTEntry>
                      <c15:txfldGUID>{7421BF1E-334E-497A-9D67-1A83D7E5D146}</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D260-4C01-B205-3F88F18B383C}"/>
                </c:ext>
                <c:ext xmlns:c15="http://schemas.microsoft.com/office/drawing/2012/chart" uri="{CE6537A1-D6FC-4f65-9D91-7224C49458BB}">
                  <c15:dlblFieldTable>
                    <c15:dlblFTEntry>
                      <c15:txfldGUID>{FCA3CDA7-AA33-422C-8A0F-94C723954E95}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D260-4C01-B205-3F88F18B383C}"/>
                </c:ext>
                <c:ext xmlns:c15="http://schemas.microsoft.com/office/drawing/2012/chart" uri="{CE6537A1-D6FC-4f65-9D91-7224C49458BB}">
                  <c15:dlblFieldTable>
                    <c15:dlblFTEntry>
                      <c15:txfldGUID>{5E096D72-CDA2-4561-9C63-677BC28B3603}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D260-4C01-B205-3F88F18B383C}"/>
                </c:ext>
                <c:ext xmlns:c15="http://schemas.microsoft.com/office/drawing/2012/chart" uri="{CE6537A1-D6FC-4f65-9D91-7224C49458BB}">
                  <c15:dlblFieldTable>
                    <c15:dlblFTEntry>
                      <c15:txfldGUID>{DFC05345-8AED-434B-B2AF-E3E71C0B6D5C}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D260-4C01-B205-3F88F18B383C}"/>
                </c:ext>
                <c:ext xmlns:c15="http://schemas.microsoft.com/office/drawing/2012/chart" uri="{CE6537A1-D6FC-4f65-9D91-7224C49458BB}">
                  <c15:dlblFieldTable>
                    <c15:dlblFTEntry>
                      <c15:txfldGUID>{245A8744-AE81-49C6-BF86-31EC883E1CB3}</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D260-4C01-B205-3F88F18B383C}"/>
                </c:ext>
                <c:ext xmlns:c15="http://schemas.microsoft.com/office/drawing/2012/chart" uri="{CE6537A1-D6FC-4f65-9D91-7224C49458BB}">
                  <c15:dlblFieldTable>
                    <c15:dlblFTEntry>
                      <c15:txfldGUID>{FA2F6C54-1210-4C5B-AD94-E725BD4E8CCB}</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D260-4C01-B205-3F88F18B383C}"/>
                </c:ext>
                <c:ext xmlns:c15="http://schemas.microsoft.com/office/drawing/2012/chart" uri="{CE6537A1-D6FC-4f65-9D91-7224C49458BB}">
                  <c15:dlblFieldTable>
                    <c15:dlblFTEntry>
                      <c15:txfldGUID>{85841B68-3625-434B-8EC4-150B0412E01A}</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D260-4C01-B205-3F88F18B383C}"/>
                </c:ext>
                <c:ext xmlns:c15="http://schemas.microsoft.com/office/drawing/2012/chart" uri="{CE6537A1-D6FC-4f65-9D91-7224C49458BB}">
                  <c15:dlblFieldTable>
                    <c15:dlblFTEntry>
                      <c15:txfldGUID>{2F704ADA-C1D9-449F-9855-4A32E33763BD}</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D260-4C01-B205-3F88F18B383C}"/>
                </c:ext>
                <c:ext xmlns:c15="http://schemas.microsoft.com/office/drawing/2012/chart" uri="{CE6537A1-D6FC-4f65-9D91-7224C49458BB}">
                  <c15:dlblFieldTable>
                    <c15:dlblFTEntry>
                      <c15:txfldGUID>{2FD50D3E-965D-4ABE-BECA-8F72576DF595}</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52.2</c:v>
                </c:pt>
                <c:pt idx="16">
                  <c:v>53.8</c:v>
                </c:pt>
                <c:pt idx="24">
                  <c:v>55.6</c:v>
                </c:pt>
                <c:pt idx="32">
                  <c:v>56.8</c:v>
                </c:pt>
              </c:numCache>
            </c:numRef>
          </c:xVal>
          <c:yVal>
            <c:numRef>
              <c:f>公会計指標分析・財政指標組合せ分析表!$BP$51:$DC$51</c:f>
              <c:numCache>
                <c:formatCode>#,##0.0;"▲ "#,##0.0</c:formatCode>
                <c:ptCount val="40"/>
                <c:pt idx="8">
                  <c:v>86.1</c:v>
                </c:pt>
                <c:pt idx="16">
                  <c:v>90.2</c:v>
                </c:pt>
                <c:pt idx="24">
                  <c:v>95.7</c:v>
                </c:pt>
                <c:pt idx="32">
                  <c:v>112.7</c:v>
                </c:pt>
              </c:numCache>
            </c:numRef>
          </c:yVal>
          <c:smooth val="0"/>
          <c:extLst xmlns:c16r2="http://schemas.microsoft.com/office/drawing/2015/06/chart">
            <c:ext xmlns:c16="http://schemas.microsoft.com/office/drawing/2014/chart" uri="{C3380CC4-5D6E-409C-BE32-E72D297353CC}">
              <c16:uniqueId val="{00000009-D260-4C01-B205-3F88F18B383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260-4C01-B205-3F88F18B383C}"/>
                </c:ext>
                <c:ext xmlns:c15="http://schemas.microsoft.com/office/drawing/2012/chart" uri="{CE6537A1-D6FC-4f65-9D91-7224C49458BB}">
                  <c15:dlblFieldTable>
                    <c15:dlblFTEntry>
                      <c15:txfldGUID>{6423F166-6555-471C-A054-52EBB996B3A7}</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D260-4C01-B205-3F88F18B383C}"/>
                </c:ext>
                <c:ext xmlns:c15="http://schemas.microsoft.com/office/drawing/2012/chart" uri="{CE6537A1-D6FC-4f65-9D91-7224C49458BB}">
                  <c15:dlblFieldTable>
                    <c15:dlblFTEntry>
                      <c15:txfldGUID>{CF5A89EA-7DC0-4965-81C9-470E01D60A85}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D260-4C01-B205-3F88F18B383C}"/>
                </c:ext>
                <c:ext xmlns:c15="http://schemas.microsoft.com/office/drawing/2012/chart" uri="{CE6537A1-D6FC-4f65-9D91-7224C49458BB}">
                  <c15:dlblFieldTable>
                    <c15:dlblFTEntry>
                      <c15:txfldGUID>{632206D3-A7FC-429E-975D-958B89163E6C}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D260-4C01-B205-3F88F18B383C}"/>
                </c:ext>
                <c:ext xmlns:c15="http://schemas.microsoft.com/office/drawing/2012/chart" uri="{CE6537A1-D6FC-4f65-9D91-7224C49458BB}">
                  <c15:dlblFieldTable>
                    <c15:dlblFTEntry>
                      <c15:txfldGUID>{E72C140B-9981-4421-8616-0170A193BD06}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D260-4C01-B205-3F88F18B383C}"/>
                </c:ext>
                <c:ext xmlns:c15="http://schemas.microsoft.com/office/drawing/2012/chart" uri="{CE6537A1-D6FC-4f65-9D91-7224C49458BB}">
                  <c15:dlblFieldTable>
                    <c15:dlblFTEntry>
                      <c15:txfldGUID>{E183B312-1CC6-4074-88AE-02FF6F1A2E25}</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D260-4C01-B205-3F88F18B383C}"/>
                </c:ext>
                <c:ext xmlns:c15="http://schemas.microsoft.com/office/drawing/2012/chart" uri="{CE6537A1-D6FC-4f65-9D91-7224C49458BB}">
                  <c15:dlblFieldTable>
                    <c15:dlblFTEntry>
                      <c15:txfldGUID>{89FB5AC6-807D-4C58-8F75-87424A7D8E38}</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D260-4C01-B205-3F88F18B383C}"/>
                </c:ext>
                <c:ext xmlns:c15="http://schemas.microsoft.com/office/drawing/2012/chart" uri="{CE6537A1-D6FC-4f65-9D91-7224C49458BB}">
                  <c15:dlblFieldTable>
                    <c15:dlblFTEntry>
                      <c15:txfldGUID>{CC3A6FFB-5E3D-4CD2-B982-FBBCDE66662B}</c15:txfldGUID>
                      <c15:f>公会計指標分析・財政指標組合せ分析表!$CF$50</c15:f>
                      <c15:dlblFieldTableCache>
                        <c:ptCount val="1"/>
                        <c:pt idx="0">
                          <c:v>H29</c:v>
                        </c:pt>
                      </c15:dlblFieldTableCache>
                    </c15:dlblFTEntry>
                  </c15:dlblFieldTable>
                  <c15:showDataLabelsRange val="0"/>
                </c:ext>
              </c:extLst>
            </c:dLbl>
            <c:dLbl>
              <c:idx val="24"/>
              <c:layout>
                <c:manualLayout>
                  <c:x val="-2.3247017921737893E-2"/>
                  <c:y val="-6.4739042105865174E-2"/>
                </c:manualLayout>
              </c:layout>
              <c:tx>
                <c:strRef>
                  <c:f>公会計指標分析・財政指標組合せ分析表!$CN$50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D260-4C01-B205-3F88F18B383C}"/>
                </c:ext>
                <c:ext xmlns:c15="http://schemas.microsoft.com/office/drawing/2012/chart" uri="{CE6537A1-D6FC-4f65-9D91-7224C49458BB}">
                  <c15:dlblFieldTable>
                    <c15:dlblFTEntry>
                      <c15:txfldGUID>{A1522621-02B3-4E84-92C0-DC92218FC07D}</c15:txfldGUID>
                      <c15:f>公会計指標分析・財政指標組合せ分析表!$CN$50</c15:f>
                      <c15:dlblFieldTableCache>
                        <c:ptCount val="1"/>
                        <c:pt idx="0">
                          <c:v>H30</c:v>
                        </c:pt>
                      </c15:dlblFieldTableCache>
                    </c15:dlblFTEntry>
                  </c15:dlblFieldTable>
                  <c15:showDataLabelsRange val="0"/>
                </c:ext>
              </c:extLst>
            </c:dLbl>
            <c:dLbl>
              <c:idx val="32"/>
              <c:layout>
                <c:manualLayout>
                  <c:x val="-4.0913933198068846E-2"/>
                  <c:y val="-6.4739042105865174E-2"/>
                </c:manualLayout>
              </c:layout>
              <c:tx>
                <c:strRef>
                  <c:f>公会計指標分析・財政指標組合せ分析表!$CV$50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D260-4C01-B205-3F88F18B383C}"/>
                </c:ext>
                <c:ext xmlns:c15="http://schemas.microsoft.com/office/drawing/2012/chart" uri="{CE6537A1-D6FC-4f65-9D91-7224C49458BB}">
                  <c15:dlblFieldTable>
                    <c15:dlblFTEntry>
                      <c15:txfldGUID>{091D87BC-56E7-4807-A28C-C50237168601}</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52.1</c:v>
                </c:pt>
                <c:pt idx="16">
                  <c:v>59.1</c:v>
                </c:pt>
                <c:pt idx="24">
                  <c:v>59.8</c:v>
                </c:pt>
                <c:pt idx="32">
                  <c:v>59.7</c:v>
                </c:pt>
              </c:numCache>
            </c:numRef>
          </c:xVal>
          <c:yVal>
            <c:numRef>
              <c:f>公会計指標分析・財政指標組合せ分析表!$BP$55:$DC$55</c:f>
              <c:numCache>
                <c:formatCode>#,##0.0;"▲ "#,##0.0</c:formatCode>
                <c:ptCount val="40"/>
                <c:pt idx="8">
                  <c:v>0</c:v>
                </c:pt>
                <c:pt idx="16">
                  <c:v>0</c:v>
                </c:pt>
                <c:pt idx="24">
                  <c:v>0</c:v>
                </c:pt>
                <c:pt idx="32">
                  <c:v>3.1</c:v>
                </c:pt>
              </c:numCache>
            </c:numRef>
          </c:yVal>
          <c:smooth val="0"/>
          <c:extLst xmlns:c16r2="http://schemas.microsoft.com/office/drawing/2015/06/chart">
            <c:ext xmlns:c16="http://schemas.microsoft.com/office/drawing/2014/chart" uri="{C3380CC4-5D6E-409C-BE32-E72D297353CC}">
              <c16:uniqueId val="{00000013-D260-4C01-B205-3F88F18B383C}"/>
            </c:ext>
          </c:extLst>
        </c:ser>
        <c:dLbls>
          <c:showLegendKey val="0"/>
          <c:showVal val="1"/>
          <c:showCatName val="0"/>
          <c:showSerName val="0"/>
          <c:showPercent val="0"/>
          <c:showBubbleSize val="0"/>
        </c:dLbls>
        <c:axId val="512503632"/>
        <c:axId val="512494616"/>
      </c:scatterChart>
      <c:valAx>
        <c:axId val="512503632"/>
        <c:scaling>
          <c:orientation val="minMax"/>
          <c:max val="60.5"/>
          <c:min val="51.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2494616"/>
        <c:crosses val="autoZero"/>
        <c:crossBetween val="midCat"/>
      </c:valAx>
      <c:valAx>
        <c:axId val="512494616"/>
        <c:scaling>
          <c:orientation val="minMax"/>
          <c:max val="14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12503632"/>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DA3E-49A7-B93D-7194B13E478D}"/>
                </c:ext>
                <c:ext xmlns:c15="http://schemas.microsoft.com/office/drawing/2012/chart" uri="{CE6537A1-D6FC-4f65-9D91-7224C49458BB}">
                  <c15:dlblFieldTable>
                    <c15:dlblFTEntry>
                      <c15:txfldGUID>{5E4F7523-2BAE-4BEB-8CDE-422BD0963F9C}</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DA3E-49A7-B93D-7194B13E478D}"/>
                </c:ext>
                <c:ext xmlns:c15="http://schemas.microsoft.com/office/drawing/2012/chart" uri="{CE6537A1-D6FC-4f65-9D91-7224C49458BB}">
                  <c15:dlblFieldTable>
                    <c15:dlblFTEntry>
                      <c15:txfldGUID>{D2CFF1D6-5D39-46DC-96A7-5CC7869BA150}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DA3E-49A7-B93D-7194B13E478D}"/>
                </c:ext>
                <c:ext xmlns:c15="http://schemas.microsoft.com/office/drawing/2012/chart" uri="{CE6537A1-D6FC-4f65-9D91-7224C49458BB}">
                  <c15:dlblFieldTable>
                    <c15:dlblFTEntry>
                      <c15:txfldGUID>{25485117-9ADB-4466-8D73-4B3E3FF6BA62}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DA3E-49A7-B93D-7194B13E478D}"/>
                </c:ext>
                <c:ext xmlns:c15="http://schemas.microsoft.com/office/drawing/2012/chart" uri="{CE6537A1-D6FC-4f65-9D91-7224C49458BB}">
                  <c15:dlblFieldTable>
                    <c15:dlblFTEntry>
                      <c15:txfldGUID>{10A6CB33-340E-4628-9F6F-DE9BC08A5D3D}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DA3E-49A7-B93D-7194B13E478D}"/>
                </c:ext>
                <c:ext xmlns:c15="http://schemas.microsoft.com/office/drawing/2012/chart" uri="{CE6537A1-D6FC-4f65-9D91-7224C49458BB}">
                  <c15:dlblFieldTable>
                    <c15:dlblFTEntry>
                      <c15:txfldGUID>{731D5136-57A7-4C09-94A9-D02E06E7FBBA}</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DA3E-49A7-B93D-7194B13E478D}"/>
                </c:ext>
                <c:ext xmlns:c15="http://schemas.microsoft.com/office/drawing/2012/chart" uri="{CE6537A1-D6FC-4f65-9D91-7224C49458BB}">
                  <c15:dlblFieldTable>
                    <c15:dlblFTEntry>
                      <c15:txfldGUID>{96C7C007-84F0-480C-9DAB-F1AA8EC99C71}</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DA3E-49A7-B93D-7194B13E478D}"/>
                </c:ext>
                <c:ext xmlns:c15="http://schemas.microsoft.com/office/drawing/2012/chart" uri="{CE6537A1-D6FC-4f65-9D91-7224C49458BB}">
                  <c15:dlblFieldTable>
                    <c15:dlblFTEntry>
                      <c15:txfldGUID>{3A4BC7DB-D533-48B7-B391-232DFF47FBF7}</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DA3E-49A7-B93D-7194B13E478D}"/>
                </c:ext>
                <c:ext xmlns:c15="http://schemas.microsoft.com/office/drawing/2012/chart" uri="{CE6537A1-D6FC-4f65-9D91-7224C49458BB}">
                  <c15:dlblFieldTable>
                    <c15:dlblFTEntry>
                      <c15:txfldGUID>{63ABC1FC-142D-45FA-9394-8E1F5142EA7A}</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DA3E-49A7-B93D-7194B13E478D}"/>
                </c:ext>
                <c:ext xmlns:c15="http://schemas.microsoft.com/office/drawing/2012/chart" uri="{CE6537A1-D6FC-4f65-9D91-7224C49458BB}">
                  <c15:dlblFieldTable>
                    <c15:dlblFTEntry>
                      <c15:txfldGUID>{FC0CB7A0-084B-4352-80DD-1EA471023047}</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14.1</c:v>
                </c:pt>
                <c:pt idx="8">
                  <c:v>12.8</c:v>
                </c:pt>
                <c:pt idx="16">
                  <c:v>11.3</c:v>
                </c:pt>
                <c:pt idx="24">
                  <c:v>10.1</c:v>
                </c:pt>
                <c:pt idx="32">
                  <c:v>9.1999999999999993</c:v>
                </c:pt>
              </c:numCache>
            </c:numRef>
          </c:xVal>
          <c:yVal>
            <c:numRef>
              <c:f>公会計指標分析・財政指標組合せ分析表!$BP$73:$DC$73</c:f>
              <c:numCache>
                <c:formatCode>#,##0.0;"▲ "#,##0.0</c:formatCode>
                <c:ptCount val="40"/>
                <c:pt idx="0">
                  <c:v>87.8</c:v>
                </c:pt>
                <c:pt idx="8">
                  <c:v>86.1</c:v>
                </c:pt>
                <c:pt idx="16">
                  <c:v>90.2</c:v>
                </c:pt>
                <c:pt idx="24">
                  <c:v>95.7</c:v>
                </c:pt>
                <c:pt idx="32">
                  <c:v>112.7</c:v>
                </c:pt>
              </c:numCache>
            </c:numRef>
          </c:yVal>
          <c:smooth val="0"/>
          <c:extLst xmlns:c16r2="http://schemas.microsoft.com/office/drawing/2015/06/chart">
            <c:ext xmlns:c16="http://schemas.microsoft.com/office/drawing/2014/chart" uri="{C3380CC4-5D6E-409C-BE32-E72D297353CC}">
              <c16:uniqueId val="{00000009-DA3E-49A7-B93D-7194B13E478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A3E-49A7-B93D-7194B13E478D}"/>
                </c:ext>
                <c:ext xmlns:c15="http://schemas.microsoft.com/office/drawing/2012/chart" uri="{CE6537A1-D6FC-4f65-9D91-7224C49458BB}">
                  <c15:dlblFieldTable>
                    <c15:dlblFTEntry>
                      <c15:txfldGUID>{06250834-5129-4EFD-8AAD-A40D892F3D97}</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DA3E-49A7-B93D-7194B13E478D}"/>
                </c:ext>
                <c:ext xmlns:c15="http://schemas.microsoft.com/office/drawing/2012/chart" uri="{CE6537A1-D6FC-4f65-9D91-7224C49458BB}">
                  <c15:dlblFieldTable>
                    <c15:dlblFTEntry>
                      <c15:txfldGUID>{30A0BBF0-49EC-4514-BA2F-27CE5F6529F0}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DA3E-49A7-B93D-7194B13E478D}"/>
                </c:ext>
                <c:ext xmlns:c15="http://schemas.microsoft.com/office/drawing/2012/chart" uri="{CE6537A1-D6FC-4f65-9D91-7224C49458BB}">
                  <c15:dlblFieldTable>
                    <c15:dlblFTEntry>
                      <c15:txfldGUID>{A11C24A9-E3C7-442A-9CA4-601DA68CC9C1}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DA3E-49A7-B93D-7194B13E478D}"/>
                </c:ext>
                <c:ext xmlns:c15="http://schemas.microsoft.com/office/drawing/2012/chart" uri="{CE6537A1-D6FC-4f65-9D91-7224C49458BB}">
                  <c15:dlblFieldTable>
                    <c15:dlblFTEntry>
                      <c15:txfldGUID>{3A55585B-0A47-40B2-A454-D13ACF6638F2}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DA3E-49A7-B93D-7194B13E478D}"/>
                </c:ext>
                <c:ext xmlns:c15="http://schemas.microsoft.com/office/drawing/2012/chart" uri="{CE6537A1-D6FC-4f65-9D91-7224C49458BB}">
                  <c15:dlblFieldTable>
                    <c15:dlblFTEntry>
                      <c15:txfldGUID>{4F0670A9-5DE5-442A-B350-8BE60D4EC0AE}</c15:txfldGUID>
                      <c15:f>#REF!</c15:f>
                      <c15:dlblFieldTableCache>
                        <c:ptCount val="1"/>
                        <c:pt idx="0">
                          <c:v>#REF!</c:v>
                        </c:pt>
                      </c15:dlblFieldTableCache>
                    </c15:dlblFTEntry>
                  </c15:dlblFieldTable>
                  <c15:showDataLabelsRange val="0"/>
                </c:ext>
              </c:extLst>
            </c:dLbl>
            <c:dLbl>
              <c:idx val="8"/>
              <c:layout>
                <c:manualLayout>
                  <c:x val="-4.5160355153971272E-2"/>
                  <c:y val="-9.8345476800919596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DA3E-49A7-B93D-7194B13E478D}"/>
                </c:ext>
                <c:ext xmlns:c15="http://schemas.microsoft.com/office/drawing/2012/chart" uri="{CE6537A1-D6FC-4f65-9D91-7224C49458BB}">
                  <c15:dlblFieldTable>
                    <c15:dlblFTEntry>
                      <c15:txfldGUID>{C63F6688-56ED-405E-9E9B-B98508173805}</c15:txfldGUID>
                      <c15:f>公会計指標分析・財政指標組合せ分析表!$BX$72</c15:f>
                      <c15:dlblFieldTableCache>
                        <c:ptCount val="1"/>
                        <c:pt idx="0">
                          <c:v>H28</c:v>
                        </c:pt>
                      </c15:dlblFieldTableCache>
                    </c15:dlblFTEntry>
                  </c15:dlblFieldTable>
                  <c15:showDataLabelsRange val="0"/>
                </c:ext>
              </c:extLst>
            </c:dLbl>
            <c:dLbl>
              <c:idx val="16"/>
              <c:layout>
                <c:manualLayout>
                  <c:x val="-1.8235628084249993E-2"/>
                  <c:y val="-9.318521659256393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DA3E-49A7-B93D-7194B13E478D}"/>
                </c:ext>
                <c:ext xmlns:c15="http://schemas.microsoft.com/office/drawing/2012/chart" uri="{CE6537A1-D6FC-4f65-9D91-7224C49458BB}">
                  <c15:dlblFieldTable>
                    <c15:dlblFTEntry>
                      <c15:txfldGUID>{803CF929-2E7E-4403-86E5-491937693472}</c15:txfldGUID>
                      <c15:f>公会計指標分析・財政指標組合せ分析表!$CF$72</c15:f>
                      <c15:dlblFieldTableCache>
                        <c:ptCount val="1"/>
                        <c:pt idx="0">
                          <c:v>H29</c:v>
                        </c:pt>
                      </c15:dlblFieldTableCache>
                    </c15:dlblFTEntry>
                  </c15:dlblFieldTable>
                  <c15:showDataLabelsRange val="0"/>
                </c:ext>
              </c:extLst>
            </c:dLbl>
            <c:dLbl>
              <c:idx val="24"/>
              <c:layout>
                <c:manualLayout>
                  <c:x val="-3.1697991619110633E-2"/>
                  <c:y val="-1.7694620273757244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DA3E-49A7-B93D-7194B13E478D}"/>
                </c:ext>
                <c:ext xmlns:c15="http://schemas.microsoft.com/office/drawing/2012/chart" uri="{CE6537A1-D6FC-4f65-9D91-7224C49458BB}">
                  <c15:dlblFieldTable>
                    <c15:dlblFTEntry>
                      <c15:txfldGUID>{B5CDCAA0-CB6B-43F9-B72A-41FE6F29DF5E}</c15:txfldGUID>
                      <c15:f>公会計指標分析・財政指標組合せ分析表!$CN$72</c15:f>
                      <c15:dlblFieldTableCache>
                        <c:ptCount val="1"/>
                        <c:pt idx="0">
                          <c:v>H30</c:v>
                        </c:pt>
                      </c15:dlblFieldTableCache>
                    </c15:dlblFTEntry>
                  </c15:dlblFieldTable>
                  <c15:showDataLabelsRange val="0"/>
                </c:ext>
              </c:extLst>
            </c:dLbl>
            <c:dLbl>
              <c:idx val="32"/>
              <c:layout>
                <c:manualLayout>
                  <c:x val="-3.1570342725075584E-2"/>
                  <c:y val="-4.044058970879652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DA3E-49A7-B93D-7194B13E478D}"/>
                </c:ext>
                <c:ext xmlns:c15="http://schemas.microsoft.com/office/drawing/2012/chart" uri="{CE6537A1-D6FC-4f65-9D91-7224C49458BB}">
                  <c15:dlblFieldTable>
                    <c15:dlblFTEntry>
                      <c15:txfldGUID>{335586DB-979D-4F47-ADE7-BCF46B9A507F}</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8.9</c:v>
                </c:pt>
                <c:pt idx="8">
                  <c:v>7.9</c:v>
                </c:pt>
                <c:pt idx="16">
                  <c:v>7.9</c:v>
                </c:pt>
                <c:pt idx="24">
                  <c:v>7.8</c:v>
                </c:pt>
                <c:pt idx="32">
                  <c:v>7.9</c:v>
                </c:pt>
              </c:numCache>
            </c:numRef>
          </c:xVal>
          <c:yVal>
            <c:numRef>
              <c:f>公会計指標分析・財政指標組合せ分析表!$BP$77:$DC$77</c:f>
              <c:numCache>
                <c:formatCode>#,##0.0;"▲ "#,##0.0</c:formatCode>
                <c:ptCount val="40"/>
                <c:pt idx="0">
                  <c:v>13.1</c:v>
                </c:pt>
                <c:pt idx="8">
                  <c:v>0</c:v>
                </c:pt>
                <c:pt idx="16">
                  <c:v>0</c:v>
                </c:pt>
                <c:pt idx="24">
                  <c:v>0</c:v>
                </c:pt>
                <c:pt idx="32">
                  <c:v>3.1</c:v>
                </c:pt>
              </c:numCache>
            </c:numRef>
          </c:yVal>
          <c:smooth val="0"/>
          <c:extLst xmlns:c16r2="http://schemas.microsoft.com/office/drawing/2015/06/chart">
            <c:ext xmlns:c16="http://schemas.microsoft.com/office/drawing/2014/chart" uri="{C3380CC4-5D6E-409C-BE32-E72D297353CC}">
              <c16:uniqueId val="{00000013-DA3E-49A7-B93D-7194B13E478D}"/>
            </c:ext>
          </c:extLst>
        </c:ser>
        <c:dLbls>
          <c:showLegendKey val="0"/>
          <c:showVal val="1"/>
          <c:showCatName val="0"/>
          <c:showSerName val="0"/>
          <c:showPercent val="0"/>
          <c:showBubbleSize val="0"/>
        </c:dLbls>
        <c:axId val="512495008"/>
        <c:axId val="512504024"/>
      </c:scatterChart>
      <c:valAx>
        <c:axId val="512495008"/>
        <c:scaling>
          <c:orientation val="minMax"/>
          <c:max val="14.7"/>
          <c:min val="7.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2504024"/>
        <c:crosses val="autoZero"/>
        <c:crossBetween val="midCat"/>
      </c:valAx>
      <c:valAx>
        <c:axId val="512504024"/>
        <c:scaling>
          <c:orientation val="minMax"/>
          <c:max val="14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12495008"/>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島根県隠岐の島町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ＭＳ ゴシック" pitchFamily="49" charset="-128"/>
              <a:ea typeface="ＭＳ ゴシック" pitchFamily="49" charset="-128"/>
            </a:rPr>
            <a:t>　ここ数年の地方債の新規発行抑制等による成果で元利償還金は年々減少している。また組合等が起こした地方債の元利償還金に対する負担金等や債務負担行為に基づく支出額の減も併せ、分子は前年度より</a:t>
          </a:r>
          <a:r>
            <a:rPr kumimoji="1" lang="en-US" altLang="ja-JP" sz="1100">
              <a:solidFill>
                <a:sysClr val="windowText" lastClr="000000"/>
              </a:solidFill>
              <a:latin typeface="ＭＳ ゴシック" pitchFamily="49" charset="-128"/>
              <a:ea typeface="ＭＳ ゴシック" pitchFamily="49" charset="-128"/>
            </a:rPr>
            <a:t>281</a:t>
          </a:r>
          <a:r>
            <a:rPr kumimoji="1" lang="ja-JP" altLang="en-US" sz="1100">
              <a:solidFill>
                <a:sysClr val="windowText" lastClr="000000"/>
              </a:solidFill>
              <a:latin typeface="ＭＳ ゴシック" pitchFamily="49" charset="-128"/>
              <a:ea typeface="ＭＳ ゴシック" pitchFamily="49" charset="-128"/>
            </a:rPr>
            <a:t>百万円減少した。</a:t>
          </a:r>
        </a:p>
        <a:p>
          <a:r>
            <a:rPr kumimoji="1" lang="ja-JP" altLang="en-US" sz="1100">
              <a:solidFill>
                <a:sysClr val="windowText" lastClr="000000"/>
              </a:solidFill>
              <a:latin typeface="ＭＳ ゴシック" pitchFamily="49" charset="-128"/>
              <a:ea typeface="ＭＳ ゴシック" pitchFamily="49" charset="-128"/>
            </a:rPr>
            <a:t>　また、事業実施にあたっては過疎・辺地対策事業債、合併特例事業債といった有利な地方債を中心に発行して来たことで実質公債費比率は近年減少を続けている。</a:t>
          </a:r>
          <a:endParaRPr kumimoji="1" lang="en-US" altLang="ja-JP" sz="1100">
            <a:solidFill>
              <a:sysClr val="windowText" lastClr="000000"/>
            </a:solidFill>
            <a:latin typeface="ＭＳ ゴシック" pitchFamily="49" charset="-128"/>
            <a:ea typeface="ＭＳ ゴシック" pitchFamily="49" charset="-128"/>
          </a:endParaRPr>
        </a:p>
        <a:p>
          <a:r>
            <a:rPr kumimoji="1" lang="ja-JP" altLang="en-US" sz="1100">
              <a:solidFill>
                <a:sysClr val="windowText" lastClr="000000"/>
              </a:solidFill>
              <a:latin typeface="ＭＳ ゴシック" pitchFamily="49" charset="-128"/>
              <a:ea typeface="ＭＳ ゴシック" pitchFamily="49" charset="-128"/>
            </a:rPr>
            <a:t>　今後、大規模事業実施による地方債新規発行額増大が見込まれており、元利償還金増額が予想されるが、国県補助等財源確保と、有利な地方債を発行することで負担の抑制に努めたい。</a:t>
          </a:r>
        </a:p>
        <a:p>
          <a:endParaRPr kumimoji="1" lang="ja-JP" altLang="en-US" sz="1400">
            <a:solidFill>
              <a:srgbClr val="FF0000"/>
            </a:solidFill>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島根県隠岐の島町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ＭＳ ゴシック" pitchFamily="49" charset="-128"/>
              <a:ea typeface="ＭＳ ゴシック" pitchFamily="49" charset="-128"/>
            </a:rPr>
            <a:t>　ここ数年の地方債の新規発行抑制等による成果で、将来負担額は年々減少傾向となっていた。しかし平成</a:t>
          </a:r>
          <a:r>
            <a:rPr kumimoji="1" lang="en-US" altLang="ja-JP" sz="1100">
              <a:solidFill>
                <a:sysClr val="windowText" lastClr="000000"/>
              </a:solidFill>
              <a:latin typeface="ＭＳ ゴシック" pitchFamily="49" charset="-128"/>
              <a:ea typeface="ＭＳ ゴシック" pitchFamily="49" charset="-128"/>
            </a:rPr>
            <a:t>29</a:t>
          </a:r>
          <a:r>
            <a:rPr kumimoji="1" lang="ja-JP" altLang="en-US" sz="1100">
              <a:solidFill>
                <a:sysClr val="windowText" lastClr="000000"/>
              </a:solidFill>
              <a:latin typeface="ＭＳ ゴシック" pitchFamily="49" charset="-128"/>
              <a:ea typeface="ＭＳ ゴシック" pitchFamily="49" charset="-128"/>
            </a:rPr>
            <a:t>年度より大規模事業実施の財源として地方債を発行したため、借入額が償還額を上回り、地方債現在高が増加したため、将来負担額も増額に転じた。</a:t>
          </a:r>
        </a:p>
        <a:p>
          <a:r>
            <a:rPr kumimoji="1" lang="ja-JP" altLang="en-US" sz="1100">
              <a:solidFill>
                <a:sysClr val="windowText" lastClr="000000"/>
              </a:solidFill>
              <a:latin typeface="ＭＳ ゴシック" pitchFamily="49" charset="-128"/>
              <a:ea typeface="ＭＳ ゴシック" pitchFamily="49" charset="-128"/>
            </a:rPr>
            <a:t>　令和元年度の将来負担額は平成</a:t>
          </a:r>
          <a:r>
            <a:rPr kumimoji="1" lang="en-US" altLang="ja-JP" sz="1100">
              <a:solidFill>
                <a:sysClr val="windowText" lastClr="000000"/>
              </a:solidFill>
              <a:latin typeface="ＭＳ ゴシック" pitchFamily="49" charset="-128"/>
              <a:ea typeface="ＭＳ ゴシック" pitchFamily="49" charset="-128"/>
            </a:rPr>
            <a:t>27</a:t>
          </a:r>
          <a:r>
            <a:rPr kumimoji="1" lang="ja-JP" altLang="en-US" sz="1100">
              <a:solidFill>
                <a:sysClr val="windowText" lastClr="000000"/>
              </a:solidFill>
              <a:latin typeface="ＭＳ ゴシック" pitchFamily="49" charset="-128"/>
              <a:ea typeface="ＭＳ ゴシック" pitchFamily="49" charset="-128"/>
            </a:rPr>
            <a:t>年度に比べ</a:t>
          </a:r>
          <a:r>
            <a:rPr kumimoji="1" lang="en-US" altLang="ja-JP" sz="1100">
              <a:solidFill>
                <a:sysClr val="windowText" lastClr="000000"/>
              </a:solidFill>
              <a:latin typeface="ＭＳ ゴシック" pitchFamily="49" charset="-128"/>
              <a:ea typeface="ＭＳ ゴシック" pitchFamily="49" charset="-128"/>
            </a:rPr>
            <a:t>3,738</a:t>
          </a:r>
          <a:r>
            <a:rPr kumimoji="1" lang="ja-JP" altLang="en-US" sz="1100">
              <a:solidFill>
                <a:sysClr val="windowText" lastClr="000000"/>
              </a:solidFill>
              <a:latin typeface="ＭＳ ゴシック" pitchFamily="49" charset="-128"/>
              <a:ea typeface="ＭＳ ゴシック" pitchFamily="49" charset="-128"/>
            </a:rPr>
            <a:t>百万円増額となるが、地方債の新規発行にあたっては基準財政需要額に算入される有利な起債を借入れることによって、将来負担比率抑制を図っている。（基準財政需要額参入により</a:t>
          </a:r>
          <a:r>
            <a:rPr kumimoji="1" lang="en-US" altLang="ja-JP" sz="1100">
              <a:solidFill>
                <a:sysClr val="windowText" lastClr="000000"/>
              </a:solidFill>
              <a:latin typeface="ＭＳ ゴシック" pitchFamily="49" charset="-128"/>
              <a:ea typeface="ＭＳ ゴシック" pitchFamily="49" charset="-128"/>
            </a:rPr>
            <a:t>2,472</a:t>
          </a:r>
          <a:r>
            <a:rPr kumimoji="1" lang="ja-JP" altLang="en-US" sz="1100">
              <a:solidFill>
                <a:sysClr val="windowText" lastClr="000000"/>
              </a:solidFill>
              <a:latin typeface="ＭＳ ゴシック" pitchFamily="49" charset="-128"/>
              <a:ea typeface="ＭＳ ゴシック" pitchFamily="49" charset="-128"/>
            </a:rPr>
            <a:t>百万円の抑制）</a:t>
          </a:r>
          <a:endParaRPr kumimoji="1" lang="en-US" altLang="ja-JP" sz="1100">
            <a:solidFill>
              <a:sysClr val="windowText" lastClr="000000"/>
            </a:solidFill>
            <a:latin typeface="ＭＳ ゴシック" pitchFamily="49" charset="-128"/>
            <a:ea typeface="ＭＳ ゴシック" pitchFamily="49" charset="-128"/>
          </a:endParaRPr>
        </a:p>
        <a:p>
          <a:r>
            <a:rPr kumimoji="1" lang="ja-JP" altLang="en-US" sz="1100">
              <a:solidFill>
                <a:sysClr val="windowText" lastClr="000000"/>
              </a:solidFill>
              <a:latin typeface="ＭＳ ゴシック" pitchFamily="49" charset="-128"/>
              <a:ea typeface="ＭＳ ゴシック" pitchFamily="49" charset="-128"/>
            </a:rPr>
            <a:t>　今後も大規模事業が実施されるため、基金を取崩して予算を確保していくことも予測され、充当可能財源が減少する上に、実質公債費比率も上昇に転じると見られることから将来負担比率についても上昇していくと思われる。</a:t>
          </a:r>
        </a:p>
        <a:p>
          <a:endParaRPr kumimoji="1" lang="ja-JP" altLang="en-US" sz="1100">
            <a:solidFill>
              <a:srgbClr val="FF0000"/>
            </a:solidFill>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島根県隠岐の島町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基金全体としては、歳計剰余金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やふるさと応援寄付金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など総額で</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151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百万円を積立てたが、歳入不足の補填や、まち・ひと・しごと創生総合戦略を進めるため、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497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百万円を取り崩したことにより対前年</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346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百万円の減額となった。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当面大規模事業が続くため、基金を取崩しながらの財政運営が続くものと見込まれるが、重点施策の着実な実行と、財政全般の健全化・効率化、それぞれのバランスを取ながら、早期に本町の本来あるべき身の丈に合った財政運営に変えていく。</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地域振興基金：隠岐の島町まち・ひと・しごと創生総合戦略に基づく重点事業に要する費用に充てる。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隠岐の島応援基金：ふるさと納税等によるふるさと寄附金を積み立て、青少年教育又は地域文化の振興に資する事業、医療又は保健・福祉の充実に資する事業、竹島の領土権の確立に資する事業、自然環境の保存・整備に資する事業等に要する費用に充てる。</a:t>
          </a: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地域振興基金：総合戦略に基づく重点事業に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157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百万円充当したため、年度末残高は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1,811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百万円となった。</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ふるさと隠岐の島応援基金：教育事業等に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百万円充当した一方で、ふるさと寄附金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百万円を積立てたため、前年度より</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公共施設整備基金：庁舎整備事業実施に伴い、備品購入費等に充当予定。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年度は歳入不足補填のため、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百万円取り崩し、年度末残額が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1,340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今後も大規模事業が続くため、基金の取崩しを継続して行う予定ではあるが、既存事業の見直しを行いながら取崩しを極力抑えていきたい。</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年度は歳計剰余金を含め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134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百万円積立てたが、歳入不足補填に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百万円取り崩したため、基金残高は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今後、庁舎整備事業等大規模事業の財源で多額の地方債を発行することから、繰上償還等も検討の必要がある。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島根県隠岐の島町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14,040
13,951
242.82
17,826,101
17,574,151
211,524
8,431,298
25,379,710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112.7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類似団体数値</a:t>
          </a:r>
          <a:r>
            <a:rPr kumimoji="1" lang="en-US" altLang="ja-JP" sz="1100">
              <a:latin typeface="ＭＳ Ｐゴシック" panose="020B0600070205080204" pitchFamily="50" charset="-128"/>
              <a:ea typeface="ＭＳ Ｐゴシック" panose="020B0600070205080204" pitchFamily="50" charset="-128"/>
            </a:rPr>
            <a:t>59.7</a:t>
          </a:r>
          <a:r>
            <a:rPr kumimoji="1" lang="ja-JP" altLang="en-US" sz="1100">
              <a:latin typeface="ＭＳ Ｐゴシック" panose="020B0600070205080204" pitchFamily="50" charset="-128"/>
              <a:ea typeface="ＭＳ Ｐゴシック" panose="020B0600070205080204" pitchFamily="50" charset="-128"/>
            </a:rPr>
            <a:t>％と比べ、本町は</a:t>
          </a:r>
          <a:r>
            <a:rPr kumimoji="1" lang="en-US" altLang="ja-JP" sz="1100">
              <a:latin typeface="ＭＳ Ｐゴシック" panose="020B0600070205080204" pitchFamily="50" charset="-128"/>
              <a:ea typeface="ＭＳ Ｐゴシック" panose="020B0600070205080204" pitchFamily="50" charset="-128"/>
            </a:rPr>
            <a:t>56.8</a:t>
          </a:r>
          <a:r>
            <a:rPr kumimoji="1" lang="ja-JP" altLang="en-US" sz="1100">
              <a:latin typeface="ＭＳ Ｐゴシック" panose="020B0600070205080204" pitchFamily="50" charset="-128"/>
              <a:ea typeface="ＭＳ Ｐゴシック" panose="020B0600070205080204" pitchFamily="50" charset="-128"/>
            </a:rPr>
            <a:t>％と数値は若干低めではあるが、本町所有の公共施設も老朽化が進んできており、除却すべき建造物も見受けられる。近年は往年と比べ公共施設の除却、譲渡の動きが活発になってきており、今後も除却、改修費用の財源の確保に努めると同時に、公共施設の利用価値を見極め、公共施設の売却、譲渡も引き続き検討しながら適切に管理していくことが必要とな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132715</xdr:rowOff>
    </xdr:from>
    <xdr:to>
      <xdr:col>23</xdr:col>
      <xdr:colOff>85090</xdr:colOff>
      <xdr:row>34</xdr:row>
      <xdr:rowOff>30026</xdr:rowOff>
    </xdr:to>
    <xdr:cxnSp macro="">
      <xdr:nvCxnSpPr>
        <xdr:cNvPr id="67" name="直線コネクタ 66"/>
        <xdr:cNvCxnSpPr/>
      </xdr:nvCxnSpPr>
      <xdr:spPr>
        <a:xfrm flipV="1">
          <a:off x="4760595" y="5190490"/>
          <a:ext cx="1270" cy="1440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33853</xdr:rowOff>
    </xdr:from>
    <xdr:ext cx="405111" cy="259045"/>
    <xdr:sp macro="" textlink="">
      <xdr:nvSpPr>
        <xdr:cNvPr id="68" name="有形固定資産減価償却率最小値テキスト"/>
        <xdr:cNvSpPr txBox="1"/>
      </xdr:nvSpPr>
      <xdr:spPr>
        <a:xfrm>
          <a:off x="4813300" y="6634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30026</xdr:rowOff>
    </xdr:from>
    <xdr:to>
      <xdr:col>23</xdr:col>
      <xdr:colOff>174625</xdr:colOff>
      <xdr:row>34</xdr:row>
      <xdr:rowOff>30026</xdr:rowOff>
    </xdr:to>
    <xdr:cxnSp macro="">
      <xdr:nvCxnSpPr>
        <xdr:cNvPr id="69" name="直線コネクタ 68"/>
        <xdr:cNvCxnSpPr/>
      </xdr:nvCxnSpPr>
      <xdr:spPr>
        <a:xfrm>
          <a:off x="4673600" y="6630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79392</xdr:rowOff>
    </xdr:from>
    <xdr:ext cx="405111" cy="259045"/>
    <xdr:sp macro="" textlink="">
      <xdr:nvSpPr>
        <xdr:cNvPr id="70" name="有形固定資産減価償却率最大値テキスト"/>
        <xdr:cNvSpPr txBox="1"/>
      </xdr:nvSpPr>
      <xdr:spPr>
        <a:xfrm>
          <a:off x="4813300" y="496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132715</xdr:rowOff>
    </xdr:from>
    <xdr:to>
      <xdr:col>23</xdr:col>
      <xdr:colOff>174625</xdr:colOff>
      <xdr:row>25</xdr:row>
      <xdr:rowOff>132715</xdr:rowOff>
    </xdr:to>
    <xdr:cxnSp macro="">
      <xdr:nvCxnSpPr>
        <xdr:cNvPr id="71" name="直線コネクタ 70"/>
        <xdr:cNvCxnSpPr/>
      </xdr:nvCxnSpPr>
      <xdr:spPr>
        <a:xfrm>
          <a:off x="4673600" y="519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53085</xdr:rowOff>
    </xdr:from>
    <xdr:ext cx="405111" cy="259045"/>
    <xdr:sp macro="" textlink="">
      <xdr:nvSpPr>
        <xdr:cNvPr id="72" name="有形固定資産減価償却率平均値テキスト"/>
        <xdr:cNvSpPr txBox="1"/>
      </xdr:nvSpPr>
      <xdr:spPr>
        <a:xfrm>
          <a:off x="4813300" y="57966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74658</xdr:rowOff>
    </xdr:from>
    <xdr:to>
      <xdr:col>23</xdr:col>
      <xdr:colOff>136525</xdr:colOff>
      <xdr:row>30</xdr:row>
      <xdr:rowOff>4808</xdr:rowOff>
    </xdr:to>
    <xdr:sp macro="" textlink="">
      <xdr:nvSpPr>
        <xdr:cNvPr id="73" name="フローチャート: 判断 72"/>
        <xdr:cNvSpPr/>
      </xdr:nvSpPr>
      <xdr:spPr>
        <a:xfrm>
          <a:off x="4711700" y="581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77742</xdr:rowOff>
    </xdr:from>
    <xdr:to>
      <xdr:col>19</xdr:col>
      <xdr:colOff>187325</xdr:colOff>
      <xdr:row>30</xdr:row>
      <xdr:rowOff>7892</xdr:rowOff>
    </xdr:to>
    <xdr:sp macro="" textlink="">
      <xdr:nvSpPr>
        <xdr:cNvPr id="74" name="フローチャート: 判断 73"/>
        <xdr:cNvSpPr/>
      </xdr:nvSpPr>
      <xdr:spPr>
        <a:xfrm>
          <a:off x="4000500" y="582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56152</xdr:rowOff>
    </xdr:from>
    <xdr:to>
      <xdr:col>15</xdr:col>
      <xdr:colOff>187325</xdr:colOff>
      <xdr:row>29</xdr:row>
      <xdr:rowOff>157752</xdr:rowOff>
    </xdr:to>
    <xdr:sp macro="" textlink="">
      <xdr:nvSpPr>
        <xdr:cNvPr id="75" name="フローチャート: 判断 74"/>
        <xdr:cNvSpPr/>
      </xdr:nvSpPr>
      <xdr:spPr>
        <a:xfrm>
          <a:off x="3238500" y="5799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11702</xdr:rowOff>
    </xdr:from>
    <xdr:to>
      <xdr:col>11</xdr:col>
      <xdr:colOff>187325</xdr:colOff>
      <xdr:row>28</xdr:row>
      <xdr:rowOff>113302</xdr:rowOff>
    </xdr:to>
    <xdr:sp macro="" textlink="">
      <xdr:nvSpPr>
        <xdr:cNvPr id="76" name="フローチャート: 判断 75"/>
        <xdr:cNvSpPr/>
      </xdr:nvSpPr>
      <xdr:spPr>
        <a:xfrm>
          <a:off x="2476500" y="558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51798</xdr:rowOff>
    </xdr:from>
    <xdr:to>
      <xdr:col>7</xdr:col>
      <xdr:colOff>187325</xdr:colOff>
      <xdr:row>28</xdr:row>
      <xdr:rowOff>153398</xdr:rowOff>
    </xdr:to>
    <xdr:sp macro="" textlink="">
      <xdr:nvSpPr>
        <xdr:cNvPr id="77" name="フローチャート: 判断 76"/>
        <xdr:cNvSpPr/>
      </xdr:nvSpPr>
      <xdr:spPr>
        <a:xfrm>
          <a:off x="1714500" y="562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156664</xdr:rowOff>
    </xdr:from>
    <xdr:to>
      <xdr:col>23</xdr:col>
      <xdr:colOff>136525</xdr:colOff>
      <xdr:row>29</xdr:row>
      <xdr:rowOff>86814</xdr:rowOff>
    </xdr:to>
    <xdr:sp macro="" textlink="">
      <xdr:nvSpPr>
        <xdr:cNvPr id="83" name="楕円 82"/>
        <xdr:cNvSpPr/>
      </xdr:nvSpPr>
      <xdr:spPr>
        <a:xfrm>
          <a:off x="4711700" y="572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8091</xdr:rowOff>
    </xdr:from>
    <xdr:ext cx="405111" cy="259045"/>
    <xdr:sp macro="" textlink="">
      <xdr:nvSpPr>
        <xdr:cNvPr id="84" name="有形固定資産減価償却率該当値テキスト"/>
        <xdr:cNvSpPr txBox="1"/>
      </xdr:nvSpPr>
      <xdr:spPr>
        <a:xfrm>
          <a:off x="4813300" y="5580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119652</xdr:rowOff>
    </xdr:from>
    <xdr:to>
      <xdr:col>19</xdr:col>
      <xdr:colOff>187325</xdr:colOff>
      <xdr:row>29</xdr:row>
      <xdr:rowOff>49802</xdr:rowOff>
    </xdr:to>
    <xdr:sp macro="" textlink="">
      <xdr:nvSpPr>
        <xdr:cNvPr id="85" name="楕円 84"/>
        <xdr:cNvSpPr/>
      </xdr:nvSpPr>
      <xdr:spPr>
        <a:xfrm>
          <a:off x="4000500" y="569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170452</xdr:rowOff>
    </xdr:from>
    <xdr:to>
      <xdr:col>23</xdr:col>
      <xdr:colOff>85725</xdr:colOff>
      <xdr:row>29</xdr:row>
      <xdr:rowOff>36014</xdr:rowOff>
    </xdr:to>
    <xdr:cxnSp macro="">
      <xdr:nvCxnSpPr>
        <xdr:cNvPr id="86" name="直線コネクタ 85"/>
        <xdr:cNvCxnSpPr/>
      </xdr:nvCxnSpPr>
      <xdr:spPr>
        <a:xfrm>
          <a:off x="4051300" y="5742577"/>
          <a:ext cx="7112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64135</xdr:rowOff>
    </xdr:from>
    <xdr:to>
      <xdr:col>15</xdr:col>
      <xdr:colOff>187325</xdr:colOff>
      <xdr:row>28</xdr:row>
      <xdr:rowOff>165735</xdr:rowOff>
    </xdr:to>
    <xdr:sp macro="" textlink="">
      <xdr:nvSpPr>
        <xdr:cNvPr id="87" name="楕円 86"/>
        <xdr:cNvSpPr/>
      </xdr:nvSpPr>
      <xdr:spPr>
        <a:xfrm>
          <a:off x="3238500" y="563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114935</xdr:rowOff>
    </xdr:from>
    <xdr:to>
      <xdr:col>19</xdr:col>
      <xdr:colOff>136525</xdr:colOff>
      <xdr:row>28</xdr:row>
      <xdr:rowOff>170452</xdr:rowOff>
    </xdr:to>
    <xdr:cxnSp macro="">
      <xdr:nvCxnSpPr>
        <xdr:cNvPr id="88" name="直線コネクタ 87"/>
        <xdr:cNvCxnSpPr/>
      </xdr:nvCxnSpPr>
      <xdr:spPr>
        <a:xfrm>
          <a:off x="3289300" y="5687060"/>
          <a:ext cx="762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14786</xdr:rowOff>
    </xdr:from>
    <xdr:to>
      <xdr:col>11</xdr:col>
      <xdr:colOff>187325</xdr:colOff>
      <xdr:row>28</xdr:row>
      <xdr:rowOff>116386</xdr:rowOff>
    </xdr:to>
    <xdr:sp macro="" textlink="">
      <xdr:nvSpPr>
        <xdr:cNvPr id="89" name="楕円 88"/>
        <xdr:cNvSpPr/>
      </xdr:nvSpPr>
      <xdr:spPr>
        <a:xfrm>
          <a:off x="2476500" y="558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65586</xdr:rowOff>
    </xdr:from>
    <xdr:to>
      <xdr:col>15</xdr:col>
      <xdr:colOff>136525</xdr:colOff>
      <xdr:row>28</xdr:row>
      <xdr:rowOff>114935</xdr:rowOff>
    </xdr:to>
    <xdr:cxnSp macro="">
      <xdr:nvCxnSpPr>
        <xdr:cNvPr id="90" name="直線コネクタ 89"/>
        <xdr:cNvCxnSpPr/>
      </xdr:nvCxnSpPr>
      <xdr:spPr>
        <a:xfrm>
          <a:off x="2527300" y="5637711"/>
          <a:ext cx="76200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170469</xdr:rowOff>
    </xdr:from>
    <xdr:ext cx="405111" cy="259045"/>
    <xdr:sp macro="" textlink="">
      <xdr:nvSpPr>
        <xdr:cNvPr id="91" name="n_1aveValue有形固定資産減価償却率"/>
        <xdr:cNvSpPr txBox="1"/>
      </xdr:nvSpPr>
      <xdr:spPr>
        <a:xfrm>
          <a:off x="3836044" y="5914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148879</xdr:rowOff>
    </xdr:from>
    <xdr:ext cx="405111" cy="259045"/>
    <xdr:sp macro="" textlink="">
      <xdr:nvSpPr>
        <xdr:cNvPr id="92" name="n_2aveValue有形固定資産減価償却率"/>
        <xdr:cNvSpPr txBox="1"/>
      </xdr:nvSpPr>
      <xdr:spPr>
        <a:xfrm>
          <a:off x="3086744" y="5892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129829</xdr:rowOff>
    </xdr:from>
    <xdr:ext cx="405111" cy="259045"/>
    <xdr:sp macro="" textlink="">
      <xdr:nvSpPr>
        <xdr:cNvPr id="93" name="n_3aveValue有形固定資産減価償却率"/>
        <xdr:cNvSpPr txBox="1"/>
      </xdr:nvSpPr>
      <xdr:spPr>
        <a:xfrm>
          <a:off x="2324744" y="5359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169925</xdr:rowOff>
    </xdr:from>
    <xdr:ext cx="405111" cy="259045"/>
    <xdr:sp macro="" textlink="">
      <xdr:nvSpPr>
        <xdr:cNvPr id="94" name="n_4aveValue有形固定資産減価償却率"/>
        <xdr:cNvSpPr txBox="1"/>
      </xdr:nvSpPr>
      <xdr:spPr>
        <a:xfrm>
          <a:off x="1562744" y="539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66329</xdr:rowOff>
    </xdr:from>
    <xdr:ext cx="405111" cy="259045"/>
    <xdr:sp macro="" textlink="">
      <xdr:nvSpPr>
        <xdr:cNvPr id="95" name="n_1mainValue有形固定資産減価償却率"/>
        <xdr:cNvSpPr txBox="1"/>
      </xdr:nvSpPr>
      <xdr:spPr>
        <a:xfrm>
          <a:off x="3836044" y="5467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10812</xdr:rowOff>
    </xdr:from>
    <xdr:ext cx="405111" cy="259045"/>
    <xdr:sp macro="" textlink="">
      <xdr:nvSpPr>
        <xdr:cNvPr id="96" name="n_2mainValue有形固定資産減価償却率"/>
        <xdr:cNvSpPr txBox="1"/>
      </xdr:nvSpPr>
      <xdr:spPr>
        <a:xfrm>
          <a:off x="3086744" y="5411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107513</xdr:rowOff>
    </xdr:from>
    <xdr:ext cx="405111" cy="259045"/>
    <xdr:sp macro="" textlink="">
      <xdr:nvSpPr>
        <xdr:cNvPr id="97" name="n_3mainValue有形固定資産減価償却率"/>
        <xdr:cNvSpPr txBox="1"/>
      </xdr:nvSpPr>
      <xdr:spPr>
        <a:xfrm>
          <a:off x="2324744" y="5679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9" name="正方形/長方形 98"/>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0" name="正方形/長方形 99"/>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[ 827.1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債務償還比率は類似団体数値</a:t>
          </a:r>
          <a:r>
            <a:rPr kumimoji="1" lang="en-US" altLang="ja-JP" sz="1100">
              <a:latin typeface="ＭＳ Ｐゴシック" panose="020B0600070205080204" pitchFamily="50" charset="-128"/>
              <a:ea typeface="ＭＳ Ｐゴシック" panose="020B0600070205080204" pitchFamily="50" charset="-128"/>
            </a:rPr>
            <a:t>520.7</a:t>
          </a:r>
          <a:r>
            <a:rPr kumimoji="1" lang="ja-JP" altLang="en-US" sz="1100">
              <a:latin typeface="ＭＳ Ｐゴシック" panose="020B0600070205080204" pitchFamily="50" charset="-128"/>
              <a:ea typeface="ＭＳ Ｐゴシック" panose="020B0600070205080204" pitchFamily="50" charset="-128"/>
            </a:rPr>
            <a:t>％に比べ、</a:t>
          </a:r>
          <a:r>
            <a:rPr kumimoji="1" lang="en-US" altLang="ja-JP" sz="1100">
              <a:latin typeface="ＭＳ Ｐゴシック" panose="020B0600070205080204" pitchFamily="50" charset="-128"/>
              <a:ea typeface="ＭＳ Ｐゴシック" panose="020B0600070205080204" pitchFamily="50" charset="-128"/>
            </a:rPr>
            <a:t>827.1</a:t>
          </a:r>
          <a:r>
            <a:rPr kumimoji="1" lang="ja-JP" altLang="en-US" sz="1100">
              <a:latin typeface="ＭＳ Ｐゴシック" panose="020B0600070205080204" pitchFamily="50" charset="-128"/>
              <a:ea typeface="ＭＳ Ｐゴシック" panose="020B0600070205080204" pitchFamily="50" charset="-128"/>
            </a:rPr>
            <a:t>％と高い。</a:t>
          </a:r>
          <a:r>
            <a:rPr kumimoji="1" lang="en-US" altLang="ja-JP" sz="1100">
              <a:latin typeface="ＭＳ Ｐゴシック" panose="020B0600070205080204" pitchFamily="50" charset="-128"/>
              <a:ea typeface="ＭＳ Ｐゴシック" panose="020B0600070205080204" pitchFamily="50" charset="-128"/>
            </a:rPr>
            <a:t>H29</a:t>
          </a:r>
          <a:r>
            <a:rPr kumimoji="1" lang="ja-JP" altLang="en-US" sz="1100">
              <a:latin typeface="ＭＳ Ｐゴシック" panose="020B0600070205080204" pitchFamily="50" charset="-128"/>
              <a:ea typeface="ＭＳ Ｐゴシック" panose="020B0600070205080204" pitchFamily="50" charset="-128"/>
            </a:rPr>
            <a:t>年度より続く新庁舎建設事業のほか、ジオパーク中核・拠点施設整備事業といった大規模事業が続いており、起債発行額が増加したことが原因と思われる。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1" name="テキスト ボックス 110"/>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3" name="テキスト ボックス 112"/>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4" name="直線コネクタ 113"/>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5" name="テキスト ボックス 114"/>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6" name="直線コネクタ 115"/>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7" name="テキスト ボックス 116"/>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8" name="直線コネクタ 117"/>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9" name="テキスト ボックス 118"/>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0" name="直線コネクタ 119"/>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1" name="テキスト ボックス 120"/>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2" name="直線コネクタ 121"/>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3" name="テキスト ボックス 122"/>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4" name="直線コネクタ 123"/>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96647</xdr:rowOff>
    </xdr:to>
    <xdr:cxnSp macro="">
      <xdr:nvCxnSpPr>
        <xdr:cNvPr id="126" name="直線コネクタ 125"/>
        <xdr:cNvCxnSpPr/>
      </xdr:nvCxnSpPr>
      <xdr:spPr>
        <a:xfrm flipV="1">
          <a:off x="14793595" y="5312833"/>
          <a:ext cx="1269" cy="1384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100474</xdr:rowOff>
    </xdr:from>
    <xdr:ext cx="560923" cy="259045"/>
    <xdr:sp macro="" textlink="">
      <xdr:nvSpPr>
        <xdr:cNvPr id="127" name="債務償還比率最小値テキスト"/>
        <xdr:cNvSpPr txBox="1"/>
      </xdr:nvSpPr>
      <xdr:spPr>
        <a:xfrm>
          <a:off x="14846300" y="670129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96647</xdr:rowOff>
    </xdr:from>
    <xdr:to>
      <xdr:col>76</xdr:col>
      <xdr:colOff>111125</xdr:colOff>
      <xdr:row>34</xdr:row>
      <xdr:rowOff>96647</xdr:rowOff>
    </xdr:to>
    <xdr:cxnSp macro="">
      <xdr:nvCxnSpPr>
        <xdr:cNvPr id="128" name="直線コネクタ 127"/>
        <xdr:cNvCxnSpPr/>
      </xdr:nvCxnSpPr>
      <xdr:spPr>
        <a:xfrm>
          <a:off x="14706600" y="669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9"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0" name="直線コネクタ 129"/>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165886</xdr:rowOff>
    </xdr:from>
    <xdr:ext cx="469744" cy="259045"/>
    <xdr:sp macro="" textlink="">
      <xdr:nvSpPr>
        <xdr:cNvPr id="131" name="債務償還比率平均値テキスト"/>
        <xdr:cNvSpPr txBox="1"/>
      </xdr:nvSpPr>
      <xdr:spPr>
        <a:xfrm>
          <a:off x="14846300" y="5738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143009</xdr:rowOff>
    </xdr:from>
    <xdr:to>
      <xdr:col>76</xdr:col>
      <xdr:colOff>73025</xdr:colOff>
      <xdr:row>30</xdr:row>
      <xdr:rowOff>73159</xdr:rowOff>
    </xdr:to>
    <xdr:sp macro="" textlink="">
      <xdr:nvSpPr>
        <xdr:cNvPr id="132" name="フローチャート: 判断 131"/>
        <xdr:cNvSpPr/>
      </xdr:nvSpPr>
      <xdr:spPr>
        <a:xfrm>
          <a:off x="14744700" y="588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70563</xdr:rowOff>
    </xdr:from>
    <xdr:to>
      <xdr:col>72</xdr:col>
      <xdr:colOff>123825</xdr:colOff>
      <xdr:row>30</xdr:row>
      <xdr:rowOff>713</xdr:rowOff>
    </xdr:to>
    <xdr:sp macro="" textlink="">
      <xdr:nvSpPr>
        <xdr:cNvPr id="133" name="フローチャート: 判断 132"/>
        <xdr:cNvSpPr/>
      </xdr:nvSpPr>
      <xdr:spPr>
        <a:xfrm>
          <a:off x="14033500" y="581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60847</xdr:rowOff>
    </xdr:from>
    <xdr:to>
      <xdr:col>68</xdr:col>
      <xdr:colOff>123825</xdr:colOff>
      <xdr:row>29</xdr:row>
      <xdr:rowOff>162447</xdr:rowOff>
    </xdr:to>
    <xdr:sp macro="" textlink="">
      <xdr:nvSpPr>
        <xdr:cNvPr id="134" name="フローチャート: 判断 133"/>
        <xdr:cNvSpPr/>
      </xdr:nvSpPr>
      <xdr:spPr>
        <a:xfrm>
          <a:off x="13271500" y="5804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49932</xdr:rowOff>
    </xdr:from>
    <xdr:to>
      <xdr:col>64</xdr:col>
      <xdr:colOff>123825</xdr:colOff>
      <xdr:row>29</xdr:row>
      <xdr:rowOff>151532</xdr:rowOff>
    </xdr:to>
    <xdr:sp macro="" textlink="">
      <xdr:nvSpPr>
        <xdr:cNvPr id="135" name="フローチャート: 判断 134"/>
        <xdr:cNvSpPr/>
      </xdr:nvSpPr>
      <xdr:spPr>
        <a:xfrm>
          <a:off x="12509500" y="579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76920</xdr:rowOff>
    </xdr:from>
    <xdr:to>
      <xdr:col>60</xdr:col>
      <xdr:colOff>123825</xdr:colOff>
      <xdr:row>30</xdr:row>
      <xdr:rowOff>7070</xdr:rowOff>
    </xdr:to>
    <xdr:sp macro="" textlink="">
      <xdr:nvSpPr>
        <xdr:cNvPr id="136" name="フローチャート: 判断 135"/>
        <xdr:cNvSpPr/>
      </xdr:nvSpPr>
      <xdr:spPr>
        <a:xfrm>
          <a:off x="11747500" y="58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167619</xdr:rowOff>
    </xdr:from>
    <xdr:to>
      <xdr:col>76</xdr:col>
      <xdr:colOff>73025</xdr:colOff>
      <xdr:row>32</xdr:row>
      <xdr:rowOff>97769</xdr:rowOff>
    </xdr:to>
    <xdr:sp macro="" textlink="">
      <xdr:nvSpPr>
        <xdr:cNvPr id="142" name="楕円 141"/>
        <xdr:cNvSpPr/>
      </xdr:nvSpPr>
      <xdr:spPr>
        <a:xfrm>
          <a:off x="14744700" y="625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146046</xdr:rowOff>
    </xdr:from>
    <xdr:ext cx="469744" cy="259045"/>
    <xdr:sp macro="" textlink="">
      <xdr:nvSpPr>
        <xdr:cNvPr id="143" name="債務償還比率該当値テキスト"/>
        <xdr:cNvSpPr txBox="1"/>
      </xdr:nvSpPr>
      <xdr:spPr>
        <a:xfrm>
          <a:off x="14846300" y="623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171027</xdr:rowOff>
    </xdr:from>
    <xdr:to>
      <xdr:col>72</xdr:col>
      <xdr:colOff>123825</xdr:colOff>
      <xdr:row>31</xdr:row>
      <xdr:rowOff>101177</xdr:rowOff>
    </xdr:to>
    <xdr:sp macro="" textlink="">
      <xdr:nvSpPr>
        <xdr:cNvPr id="144" name="楕円 143"/>
        <xdr:cNvSpPr/>
      </xdr:nvSpPr>
      <xdr:spPr>
        <a:xfrm>
          <a:off x="14033500" y="608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50377</xdr:rowOff>
    </xdr:from>
    <xdr:to>
      <xdr:col>76</xdr:col>
      <xdr:colOff>22225</xdr:colOff>
      <xdr:row>32</xdr:row>
      <xdr:rowOff>46969</xdr:rowOff>
    </xdr:to>
    <xdr:cxnSp macro="">
      <xdr:nvCxnSpPr>
        <xdr:cNvPr id="145" name="直線コネクタ 144"/>
        <xdr:cNvCxnSpPr/>
      </xdr:nvCxnSpPr>
      <xdr:spPr>
        <a:xfrm>
          <a:off x="14084300" y="6136852"/>
          <a:ext cx="711200" cy="16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123529</xdr:rowOff>
    </xdr:from>
    <xdr:to>
      <xdr:col>68</xdr:col>
      <xdr:colOff>123825</xdr:colOff>
      <xdr:row>31</xdr:row>
      <xdr:rowOff>53679</xdr:rowOff>
    </xdr:to>
    <xdr:sp macro="" textlink="">
      <xdr:nvSpPr>
        <xdr:cNvPr id="146" name="楕円 145"/>
        <xdr:cNvSpPr/>
      </xdr:nvSpPr>
      <xdr:spPr>
        <a:xfrm>
          <a:off x="13271500" y="603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2879</xdr:rowOff>
    </xdr:from>
    <xdr:to>
      <xdr:col>72</xdr:col>
      <xdr:colOff>73025</xdr:colOff>
      <xdr:row>31</xdr:row>
      <xdr:rowOff>50377</xdr:rowOff>
    </xdr:to>
    <xdr:cxnSp macro="">
      <xdr:nvCxnSpPr>
        <xdr:cNvPr id="147" name="直線コネクタ 146"/>
        <xdr:cNvCxnSpPr/>
      </xdr:nvCxnSpPr>
      <xdr:spPr>
        <a:xfrm>
          <a:off x="13322300" y="6089354"/>
          <a:ext cx="7620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78310</xdr:rowOff>
    </xdr:from>
    <xdr:to>
      <xdr:col>64</xdr:col>
      <xdr:colOff>123825</xdr:colOff>
      <xdr:row>31</xdr:row>
      <xdr:rowOff>8460</xdr:rowOff>
    </xdr:to>
    <xdr:sp macro="" textlink="">
      <xdr:nvSpPr>
        <xdr:cNvPr id="148" name="楕円 147"/>
        <xdr:cNvSpPr/>
      </xdr:nvSpPr>
      <xdr:spPr>
        <a:xfrm>
          <a:off x="12509500" y="599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129110</xdr:rowOff>
    </xdr:from>
    <xdr:to>
      <xdr:col>68</xdr:col>
      <xdr:colOff>73025</xdr:colOff>
      <xdr:row>31</xdr:row>
      <xdr:rowOff>2879</xdr:rowOff>
    </xdr:to>
    <xdr:cxnSp macro="">
      <xdr:nvCxnSpPr>
        <xdr:cNvPr id="149" name="直線コネクタ 148"/>
        <xdr:cNvCxnSpPr/>
      </xdr:nvCxnSpPr>
      <xdr:spPr>
        <a:xfrm>
          <a:off x="12560300" y="6044135"/>
          <a:ext cx="762000" cy="45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51922</xdr:rowOff>
    </xdr:from>
    <xdr:to>
      <xdr:col>60</xdr:col>
      <xdr:colOff>123825</xdr:colOff>
      <xdr:row>30</xdr:row>
      <xdr:rowOff>153522</xdr:rowOff>
    </xdr:to>
    <xdr:sp macro="" textlink="">
      <xdr:nvSpPr>
        <xdr:cNvPr id="150" name="楕円 149"/>
        <xdr:cNvSpPr/>
      </xdr:nvSpPr>
      <xdr:spPr>
        <a:xfrm>
          <a:off x="11747500" y="5966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102722</xdr:rowOff>
    </xdr:from>
    <xdr:to>
      <xdr:col>64</xdr:col>
      <xdr:colOff>73025</xdr:colOff>
      <xdr:row>30</xdr:row>
      <xdr:rowOff>129110</xdr:rowOff>
    </xdr:to>
    <xdr:cxnSp macro="">
      <xdr:nvCxnSpPr>
        <xdr:cNvPr id="151" name="直線コネクタ 150"/>
        <xdr:cNvCxnSpPr/>
      </xdr:nvCxnSpPr>
      <xdr:spPr>
        <a:xfrm>
          <a:off x="11798300" y="6017747"/>
          <a:ext cx="762000" cy="2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17240</xdr:rowOff>
    </xdr:from>
    <xdr:ext cx="469744" cy="259045"/>
    <xdr:sp macro="" textlink="">
      <xdr:nvSpPr>
        <xdr:cNvPr id="152" name="n_1aveValue債務償還比率"/>
        <xdr:cNvSpPr txBox="1"/>
      </xdr:nvSpPr>
      <xdr:spPr>
        <a:xfrm>
          <a:off x="13836727" y="5589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7524</xdr:rowOff>
    </xdr:from>
    <xdr:ext cx="469744" cy="259045"/>
    <xdr:sp macro="" textlink="">
      <xdr:nvSpPr>
        <xdr:cNvPr id="153" name="n_2aveValue債務償還比率"/>
        <xdr:cNvSpPr txBox="1"/>
      </xdr:nvSpPr>
      <xdr:spPr>
        <a:xfrm>
          <a:off x="13087427" y="5579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168059</xdr:rowOff>
    </xdr:from>
    <xdr:ext cx="469744" cy="259045"/>
    <xdr:sp macro="" textlink="">
      <xdr:nvSpPr>
        <xdr:cNvPr id="154" name="n_3aveValue債務償還比率"/>
        <xdr:cNvSpPr txBox="1"/>
      </xdr:nvSpPr>
      <xdr:spPr>
        <a:xfrm>
          <a:off x="12325427" y="5568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23597</xdr:rowOff>
    </xdr:from>
    <xdr:ext cx="469744" cy="259045"/>
    <xdr:sp macro="" textlink="">
      <xdr:nvSpPr>
        <xdr:cNvPr id="155" name="n_4aveValue債務償還比率"/>
        <xdr:cNvSpPr txBox="1"/>
      </xdr:nvSpPr>
      <xdr:spPr>
        <a:xfrm>
          <a:off x="11563427" y="559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92304</xdr:rowOff>
    </xdr:from>
    <xdr:ext cx="469744" cy="259045"/>
    <xdr:sp macro="" textlink="">
      <xdr:nvSpPr>
        <xdr:cNvPr id="156" name="n_1mainValue債務償還比率"/>
        <xdr:cNvSpPr txBox="1"/>
      </xdr:nvSpPr>
      <xdr:spPr>
        <a:xfrm>
          <a:off x="13836727" y="6178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44806</xdr:rowOff>
    </xdr:from>
    <xdr:ext cx="469744" cy="259045"/>
    <xdr:sp macro="" textlink="">
      <xdr:nvSpPr>
        <xdr:cNvPr id="157" name="n_2mainValue債務償還比率"/>
        <xdr:cNvSpPr txBox="1"/>
      </xdr:nvSpPr>
      <xdr:spPr>
        <a:xfrm>
          <a:off x="13087427" y="6131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171037</xdr:rowOff>
    </xdr:from>
    <xdr:ext cx="469744" cy="259045"/>
    <xdr:sp macro="" textlink="">
      <xdr:nvSpPr>
        <xdr:cNvPr id="158" name="n_3mainValue債務償還比率"/>
        <xdr:cNvSpPr txBox="1"/>
      </xdr:nvSpPr>
      <xdr:spPr>
        <a:xfrm>
          <a:off x="12325427" y="6086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144649</xdr:rowOff>
    </xdr:from>
    <xdr:ext cx="469744" cy="259045"/>
    <xdr:sp macro="" textlink="">
      <xdr:nvSpPr>
        <xdr:cNvPr id="159" name="n_4mainValue債務償還比率"/>
        <xdr:cNvSpPr txBox="1"/>
      </xdr:nvSpPr>
      <xdr:spPr>
        <a:xfrm>
          <a:off x="11563427" y="6059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0" name="正方形/長方形 15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1" name="正方形/長方形 16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2" name="テキスト ボックス 16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3" name="テキスト ボックス 16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4" name="テキスト ボックス 16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5" name="テキスト ボックス 16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島根県隠岐の島町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14,040
13,951
242.82
17,826,101
17,574,151
211,524
8,431,298
25,379,710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112.7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135255</xdr:rowOff>
    </xdr:from>
    <xdr:to>
      <xdr:col>24</xdr:col>
      <xdr:colOff>62865</xdr:colOff>
      <xdr:row>41</xdr:row>
      <xdr:rowOff>160020</xdr:rowOff>
    </xdr:to>
    <xdr:cxnSp macro="">
      <xdr:nvCxnSpPr>
        <xdr:cNvPr id="57" name="直線コネクタ 56"/>
        <xdr:cNvCxnSpPr/>
      </xdr:nvCxnSpPr>
      <xdr:spPr>
        <a:xfrm flipV="1">
          <a:off x="4634865" y="5964555"/>
          <a:ext cx="0" cy="1224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163847</xdr:rowOff>
    </xdr:from>
    <xdr:ext cx="405111" cy="259045"/>
    <xdr:sp macro="" textlink="">
      <xdr:nvSpPr>
        <xdr:cNvPr id="58" name="【道路】&#10;有形固定資産減価償却率最小値テキスト"/>
        <xdr:cNvSpPr txBox="1"/>
      </xdr:nvSpPr>
      <xdr:spPr>
        <a:xfrm>
          <a:off x="4673600" y="719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160020</xdr:rowOff>
    </xdr:from>
    <xdr:to>
      <xdr:col>24</xdr:col>
      <xdr:colOff>152400</xdr:colOff>
      <xdr:row>41</xdr:row>
      <xdr:rowOff>160020</xdr:rowOff>
    </xdr:to>
    <xdr:cxnSp macro="">
      <xdr:nvCxnSpPr>
        <xdr:cNvPr id="59" name="直線コネクタ 58"/>
        <xdr:cNvCxnSpPr/>
      </xdr:nvCxnSpPr>
      <xdr:spPr>
        <a:xfrm>
          <a:off x="4546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81932</xdr:rowOff>
    </xdr:from>
    <xdr:ext cx="405111" cy="259045"/>
    <xdr:sp macro="" textlink="">
      <xdr:nvSpPr>
        <xdr:cNvPr id="60" name="【道路】&#10;有形固定資産減価償却率最大値テキスト"/>
        <xdr:cNvSpPr txBox="1"/>
      </xdr:nvSpPr>
      <xdr:spPr>
        <a:xfrm>
          <a:off x="4673600" y="573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135255</xdr:rowOff>
    </xdr:from>
    <xdr:to>
      <xdr:col>24</xdr:col>
      <xdr:colOff>152400</xdr:colOff>
      <xdr:row>34</xdr:row>
      <xdr:rowOff>135255</xdr:rowOff>
    </xdr:to>
    <xdr:cxnSp macro="">
      <xdr:nvCxnSpPr>
        <xdr:cNvPr id="61" name="直線コネクタ 60"/>
        <xdr:cNvCxnSpPr/>
      </xdr:nvCxnSpPr>
      <xdr:spPr>
        <a:xfrm>
          <a:off x="4546600" y="596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89552</xdr:rowOff>
    </xdr:from>
    <xdr:ext cx="405111" cy="259045"/>
    <xdr:sp macro="" textlink="">
      <xdr:nvSpPr>
        <xdr:cNvPr id="62" name="【道路】&#10;有形固定資産減価償却率平均値テキスト"/>
        <xdr:cNvSpPr txBox="1"/>
      </xdr:nvSpPr>
      <xdr:spPr>
        <a:xfrm>
          <a:off x="4673600" y="6433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111125</xdr:rowOff>
    </xdr:from>
    <xdr:to>
      <xdr:col>24</xdr:col>
      <xdr:colOff>114300</xdr:colOff>
      <xdr:row>38</xdr:row>
      <xdr:rowOff>41275</xdr:rowOff>
    </xdr:to>
    <xdr:sp macro="" textlink="">
      <xdr:nvSpPr>
        <xdr:cNvPr id="63" name="フローチャート: 判断 62"/>
        <xdr:cNvSpPr/>
      </xdr:nvSpPr>
      <xdr:spPr>
        <a:xfrm>
          <a:off x="45847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128270</xdr:rowOff>
    </xdr:from>
    <xdr:to>
      <xdr:col>20</xdr:col>
      <xdr:colOff>38100</xdr:colOff>
      <xdr:row>38</xdr:row>
      <xdr:rowOff>58420</xdr:rowOff>
    </xdr:to>
    <xdr:sp macro="" textlink="">
      <xdr:nvSpPr>
        <xdr:cNvPr id="64" name="フローチャート: 判断 63"/>
        <xdr:cNvSpPr/>
      </xdr:nvSpPr>
      <xdr:spPr>
        <a:xfrm>
          <a:off x="3746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107315</xdr:rowOff>
    </xdr:from>
    <xdr:to>
      <xdr:col>15</xdr:col>
      <xdr:colOff>101600</xdr:colOff>
      <xdr:row>38</xdr:row>
      <xdr:rowOff>37465</xdr:rowOff>
    </xdr:to>
    <xdr:sp macro="" textlink="">
      <xdr:nvSpPr>
        <xdr:cNvPr id="65" name="フローチャート: 判断 64"/>
        <xdr:cNvSpPr/>
      </xdr:nvSpPr>
      <xdr:spPr>
        <a:xfrm>
          <a:off x="2857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80645</xdr:rowOff>
    </xdr:from>
    <xdr:to>
      <xdr:col>10</xdr:col>
      <xdr:colOff>165100</xdr:colOff>
      <xdr:row>38</xdr:row>
      <xdr:rowOff>10795</xdr:rowOff>
    </xdr:to>
    <xdr:sp macro="" textlink="">
      <xdr:nvSpPr>
        <xdr:cNvPr id="66" name="フローチャート: 判断 65"/>
        <xdr:cNvSpPr/>
      </xdr:nvSpPr>
      <xdr:spPr>
        <a:xfrm>
          <a:off x="1968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137795</xdr:rowOff>
    </xdr:from>
    <xdr:to>
      <xdr:col>6</xdr:col>
      <xdr:colOff>38100</xdr:colOff>
      <xdr:row>37</xdr:row>
      <xdr:rowOff>67945</xdr:rowOff>
    </xdr:to>
    <xdr:sp macro="" textlink="">
      <xdr:nvSpPr>
        <xdr:cNvPr id="67" name="フローチャート: 判断 66"/>
        <xdr:cNvSpPr/>
      </xdr:nvSpPr>
      <xdr:spPr>
        <a:xfrm>
          <a:off x="10795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53975</xdr:rowOff>
    </xdr:from>
    <xdr:to>
      <xdr:col>24</xdr:col>
      <xdr:colOff>114300</xdr:colOff>
      <xdr:row>37</xdr:row>
      <xdr:rowOff>155575</xdr:rowOff>
    </xdr:to>
    <xdr:sp macro="" textlink="">
      <xdr:nvSpPr>
        <xdr:cNvPr id="73" name="楕円 72"/>
        <xdr:cNvSpPr/>
      </xdr:nvSpPr>
      <xdr:spPr>
        <a:xfrm>
          <a:off x="4584700" y="639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76852</xdr:rowOff>
    </xdr:from>
    <xdr:ext cx="405111" cy="259045"/>
    <xdr:sp macro="" textlink="">
      <xdr:nvSpPr>
        <xdr:cNvPr id="74" name="【道路】&#10;有形固定資産減価償却率該当値テキスト"/>
        <xdr:cNvSpPr txBox="1"/>
      </xdr:nvSpPr>
      <xdr:spPr>
        <a:xfrm>
          <a:off x="4673600"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21590</xdr:rowOff>
    </xdr:from>
    <xdr:to>
      <xdr:col>20</xdr:col>
      <xdr:colOff>38100</xdr:colOff>
      <xdr:row>37</xdr:row>
      <xdr:rowOff>123190</xdr:rowOff>
    </xdr:to>
    <xdr:sp macro="" textlink="">
      <xdr:nvSpPr>
        <xdr:cNvPr id="75" name="楕円 74"/>
        <xdr:cNvSpPr/>
      </xdr:nvSpPr>
      <xdr:spPr>
        <a:xfrm>
          <a:off x="3746500" y="63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72390</xdr:rowOff>
    </xdr:from>
    <xdr:to>
      <xdr:col>24</xdr:col>
      <xdr:colOff>63500</xdr:colOff>
      <xdr:row>37</xdr:row>
      <xdr:rowOff>104775</xdr:rowOff>
    </xdr:to>
    <xdr:cxnSp macro="">
      <xdr:nvCxnSpPr>
        <xdr:cNvPr id="76" name="直線コネクタ 75"/>
        <xdr:cNvCxnSpPr/>
      </xdr:nvCxnSpPr>
      <xdr:spPr>
        <a:xfrm>
          <a:off x="3797300" y="641604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156845</xdr:rowOff>
    </xdr:from>
    <xdr:to>
      <xdr:col>15</xdr:col>
      <xdr:colOff>101600</xdr:colOff>
      <xdr:row>37</xdr:row>
      <xdr:rowOff>86995</xdr:rowOff>
    </xdr:to>
    <xdr:sp macro="" textlink="">
      <xdr:nvSpPr>
        <xdr:cNvPr id="77" name="楕円 76"/>
        <xdr:cNvSpPr/>
      </xdr:nvSpPr>
      <xdr:spPr>
        <a:xfrm>
          <a:off x="2857500" y="632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36195</xdr:rowOff>
    </xdr:from>
    <xdr:to>
      <xdr:col>19</xdr:col>
      <xdr:colOff>177800</xdr:colOff>
      <xdr:row>37</xdr:row>
      <xdr:rowOff>72390</xdr:rowOff>
    </xdr:to>
    <xdr:cxnSp macro="">
      <xdr:nvCxnSpPr>
        <xdr:cNvPr id="78" name="直線コネクタ 77"/>
        <xdr:cNvCxnSpPr/>
      </xdr:nvCxnSpPr>
      <xdr:spPr>
        <a:xfrm>
          <a:off x="2908300" y="637984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122555</xdr:rowOff>
    </xdr:from>
    <xdr:to>
      <xdr:col>10</xdr:col>
      <xdr:colOff>165100</xdr:colOff>
      <xdr:row>37</xdr:row>
      <xdr:rowOff>52705</xdr:rowOff>
    </xdr:to>
    <xdr:sp macro="" textlink="">
      <xdr:nvSpPr>
        <xdr:cNvPr id="79" name="楕円 78"/>
        <xdr:cNvSpPr/>
      </xdr:nvSpPr>
      <xdr:spPr>
        <a:xfrm>
          <a:off x="19685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1905</xdr:rowOff>
    </xdr:from>
    <xdr:to>
      <xdr:col>15</xdr:col>
      <xdr:colOff>50800</xdr:colOff>
      <xdr:row>37</xdr:row>
      <xdr:rowOff>36195</xdr:rowOff>
    </xdr:to>
    <xdr:cxnSp macro="">
      <xdr:nvCxnSpPr>
        <xdr:cNvPr id="80" name="直線コネクタ 79"/>
        <xdr:cNvCxnSpPr/>
      </xdr:nvCxnSpPr>
      <xdr:spPr>
        <a:xfrm>
          <a:off x="2019300" y="634555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49547</xdr:rowOff>
    </xdr:from>
    <xdr:ext cx="405111" cy="259045"/>
    <xdr:sp macro="" textlink="">
      <xdr:nvSpPr>
        <xdr:cNvPr id="81" name="n_1aveValue【道路】&#10;有形固定資産減価償却率"/>
        <xdr:cNvSpPr txBox="1"/>
      </xdr:nvSpPr>
      <xdr:spPr>
        <a:xfrm>
          <a:off x="35820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28592</xdr:rowOff>
    </xdr:from>
    <xdr:ext cx="405111" cy="259045"/>
    <xdr:sp macro="" textlink="">
      <xdr:nvSpPr>
        <xdr:cNvPr id="82" name="n_2aveValue【道路】&#10;有形固定資産減価償却率"/>
        <xdr:cNvSpPr txBox="1"/>
      </xdr:nvSpPr>
      <xdr:spPr>
        <a:xfrm>
          <a:off x="27057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1922</xdr:rowOff>
    </xdr:from>
    <xdr:ext cx="405111" cy="259045"/>
    <xdr:sp macro="" textlink="">
      <xdr:nvSpPr>
        <xdr:cNvPr id="83" name="n_3aveValue【道路】&#10;有形固定資産減価償却率"/>
        <xdr:cNvSpPr txBox="1"/>
      </xdr:nvSpPr>
      <xdr:spPr>
        <a:xfrm>
          <a:off x="18167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84472</xdr:rowOff>
    </xdr:from>
    <xdr:ext cx="405111" cy="259045"/>
    <xdr:sp macro="" textlink="">
      <xdr:nvSpPr>
        <xdr:cNvPr id="84" name="n_4aveValue【道路】&#10;有形固定資産減価償却率"/>
        <xdr:cNvSpPr txBox="1"/>
      </xdr:nvSpPr>
      <xdr:spPr>
        <a:xfrm>
          <a:off x="9277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139717</xdr:rowOff>
    </xdr:from>
    <xdr:ext cx="405111" cy="259045"/>
    <xdr:sp macro="" textlink="">
      <xdr:nvSpPr>
        <xdr:cNvPr id="85" name="n_1mainValue【道路】&#10;有形固定資産減価償却率"/>
        <xdr:cNvSpPr txBox="1"/>
      </xdr:nvSpPr>
      <xdr:spPr>
        <a:xfrm>
          <a:off x="3582044"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103522</xdr:rowOff>
    </xdr:from>
    <xdr:ext cx="405111" cy="259045"/>
    <xdr:sp macro="" textlink="">
      <xdr:nvSpPr>
        <xdr:cNvPr id="86" name="n_2mainValue【道路】&#10;有形固定資産減価償却率"/>
        <xdr:cNvSpPr txBox="1"/>
      </xdr:nvSpPr>
      <xdr:spPr>
        <a:xfrm>
          <a:off x="2705744" y="610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69232</xdr:rowOff>
    </xdr:from>
    <xdr:ext cx="405111" cy="259045"/>
    <xdr:sp macro="" textlink="">
      <xdr:nvSpPr>
        <xdr:cNvPr id="87" name="n_3mainValue【道路】&#10;有形固定資産減価償却率"/>
        <xdr:cNvSpPr txBox="1"/>
      </xdr:nvSpPr>
      <xdr:spPr>
        <a:xfrm>
          <a:off x="18167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1" name="テキスト ボックス 100"/>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3" name="テキスト ボックス 102"/>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5" name="テキスト ボックス 104"/>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7" name="テキスト ボックス 106"/>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9" name="テキスト ボックス 108"/>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124320</xdr:rowOff>
    </xdr:from>
    <xdr:to>
      <xdr:col>54</xdr:col>
      <xdr:colOff>189865</xdr:colOff>
      <xdr:row>42</xdr:row>
      <xdr:rowOff>819</xdr:rowOff>
    </xdr:to>
    <xdr:cxnSp macro="">
      <xdr:nvCxnSpPr>
        <xdr:cNvPr id="111" name="直線コネクタ 110"/>
        <xdr:cNvCxnSpPr/>
      </xdr:nvCxnSpPr>
      <xdr:spPr>
        <a:xfrm flipV="1">
          <a:off x="10476865" y="5953620"/>
          <a:ext cx="0" cy="1248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4646</xdr:rowOff>
    </xdr:from>
    <xdr:ext cx="469744" cy="259045"/>
    <xdr:sp macro="" textlink="">
      <xdr:nvSpPr>
        <xdr:cNvPr id="112" name="【道路】&#10;一人当たり延長最小値テキスト"/>
        <xdr:cNvSpPr txBox="1"/>
      </xdr:nvSpPr>
      <xdr:spPr>
        <a:xfrm>
          <a:off x="10515600" y="7205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819</xdr:rowOff>
    </xdr:from>
    <xdr:to>
      <xdr:col>55</xdr:col>
      <xdr:colOff>88900</xdr:colOff>
      <xdr:row>42</xdr:row>
      <xdr:rowOff>819</xdr:rowOff>
    </xdr:to>
    <xdr:cxnSp macro="">
      <xdr:nvCxnSpPr>
        <xdr:cNvPr id="113" name="直線コネクタ 112"/>
        <xdr:cNvCxnSpPr/>
      </xdr:nvCxnSpPr>
      <xdr:spPr>
        <a:xfrm>
          <a:off x="10388600" y="720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70997</xdr:rowOff>
    </xdr:from>
    <xdr:ext cx="534377" cy="259045"/>
    <xdr:sp macro="" textlink="">
      <xdr:nvSpPr>
        <xdr:cNvPr id="114" name="【道路】&#10;一人当たり延長最大値テキスト"/>
        <xdr:cNvSpPr txBox="1"/>
      </xdr:nvSpPr>
      <xdr:spPr>
        <a:xfrm>
          <a:off x="10515600" y="572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124320</xdr:rowOff>
    </xdr:from>
    <xdr:to>
      <xdr:col>55</xdr:col>
      <xdr:colOff>88900</xdr:colOff>
      <xdr:row>34</xdr:row>
      <xdr:rowOff>124320</xdr:rowOff>
    </xdr:to>
    <xdr:cxnSp macro="">
      <xdr:nvCxnSpPr>
        <xdr:cNvPr id="115" name="直線コネクタ 114"/>
        <xdr:cNvCxnSpPr/>
      </xdr:nvCxnSpPr>
      <xdr:spPr>
        <a:xfrm>
          <a:off x="10388600" y="595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81951</xdr:rowOff>
    </xdr:from>
    <xdr:ext cx="534377" cy="259045"/>
    <xdr:sp macro="" textlink="">
      <xdr:nvSpPr>
        <xdr:cNvPr id="116" name="【道路】&#10;一人当たり延長平均値テキスト"/>
        <xdr:cNvSpPr txBox="1"/>
      </xdr:nvSpPr>
      <xdr:spPr>
        <a:xfrm>
          <a:off x="10515600" y="6768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103524</xdr:rowOff>
    </xdr:from>
    <xdr:to>
      <xdr:col>55</xdr:col>
      <xdr:colOff>50800</xdr:colOff>
      <xdr:row>40</xdr:row>
      <xdr:rowOff>33674</xdr:rowOff>
    </xdr:to>
    <xdr:sp macro="" textlink="">
      <xdr:nvSpPr>
        <xdr:cNvPr id="117" name="フローチャート: 判断 116"/>
        <xdr:cNvSpPr/>
      </xdr:nvSpPr>
      <xdr:spPr>
        <a:xfrm>
          <a:off x="10426700" y="679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123641</xdr:rowOff>
    </xdr:from>
    <xdr:to>
      <xdr:col>50</xdr:col>
      <xdr:colOff>165100</xdr:colOff>
      <xdr:row>40</xdr:row>
      <xdr:rowOff>53791</xdr:rowOff>
    </xdr:to>
    <xdr:sp macro="" textlink="">
      <xdr:nvSpPr>
        <xdr:cNvPr id="118" name="フローチャート: 判断 117"/>
        <xdr:cNvSpPr/>
      </xdr:nvSpPr>
      <xdr:spPr>
        <a:xfrm>
          <a:off x="9588500" y="681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126041</xdr:rowOff>
    </xdr:from>
    <xdr:to>
      <xdr:col>46</xdr:col>
      <xdr:colOff>38100</xdr:colOff>
      <xdr:row>40</xdr:row>
      <xdr:rowOff>56191</xdr:rowOff>
    </xdr:to>
    <xdr:sp macro="" textlink="">
      <xdr:nvSpPr>
        <xdr:cNvPr id="119" name="フローチャート: 判断 118"/>
        <xdr:cNvSpPr/>
      </xdr:nvSpPr>
      <xdr:spPr>
        <a:xfrm>
          <a:off x="8699500" y="681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152273</xdr:rowOff>
    </xdr:from>
    <xdr:to>
      <xdr:col>41</xdr:col>
      <xdr:colOff>101600</xdr:colOff>
      <xdr:row>40</xdr:row>
      <xdr:rowOff>82423</xdr:rowOff>
    </xdr:to>
    <xdr:sp macro="" textlink="">
      <xdr:nvSpPr>
        <xdr:cNvPr id="120" name="フローチャート: 判断 119"/>
        <xdr:cNvSpPr/>
      </xdr:nvSpPr>
      <xdr:spPr>
        <a:xfrm>
          <a:off x="7810500" y="683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89103</xdr:rowOff>
    </xdr:from>
    <xdr:to>
      <xdr:col>36</xdr:col>
      <xdr:colOff>165100</xdr:colOff>
      <xdr:row>40</xdr:row>
      <xdr:rowOff>19253</xdr:rowOff>
    </xdr:to>
    <xdr:sp macro="" textlink="">
      <xdr:nvSpPr>
        <xdr:cNvPr id="121" name="フローチャート: 判断 120"/>
        <xdr:cNvSpPr/>
      </xdr:nvSpPr>
      <xdr:spPr>
        <a:xfrm>
          <a:off x="6921500" y="6775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73520</xdr:rowOff>
    </xdr:from>
    <xdr:to>
      <xdr:col>55</xdr:col>
      <xdr:colOff>50800</xdr:colOff>
      <xdr:row>35</xdr:row>
      <xdr:rowOff>3670</xdr:rowOff>
    </xdr:to>
    <xdr:sp macro="" textlink="">
      <xdr:nvSpPr>
        <xdr:cNvPr id="127" name="楕円 126"/>
        <xdr:cNvSpPr/>
      </xdr:nvSpPr>
      <xdr:spPr>
        <a:xfrm>
          <a:off x="10426700" y="590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26547</xdr:rowOff>
    </xdr:from>
    <xdr:ext cx="534377" cy="259045"/>
    <xdr:sp macro="" textlink="">
      <xdr:nvSpPr>
        <xdr:cNvPr id="128" name="【道路】&#10;一人当たり延長該当値テキスト"/>
        <xdr:cNvSpPr txBox="1"/>
      </xdr:nvSpPr>
      <xdr:spPr>
        <a:xfrm>
          <a:off x="10515600" y="585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106877</xdr:rowOff>
    </xdr:from>
    <xdr:to>
      <xdr:col>50</xdr:col>
      <xdr:colOff>165100</xdr:colOff>
      <xdr:row>37</xdr:row>
      <xdr:rowOff>37027</xdr:rowOff>
    </xdr:to>
    <xdr:sp macro="" textlink="">
      <xdr:nvSpPr>
        <xdr:cNvPr id="129" name="楕円 128"/>
        <xdr:cNvSpPr/>
      </xdr:nvSpPr>
      <xdr:spPr>
        <a:xfrm>
          <a:off x="9588500" y="627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124320</xdr:rowOff>
    </xdr:from>
    <xdr:to>
      <xdr:col>55</xdr:col>
      <xdr:colOff>0</xdr:colOff>
      <xdr:row>36</xdr:row>
      <xdr:rowOff>157677</xdr:rowOff>
    </xdr:to>
    <xdr:cxnSp macro="">
      <xdr:nvCxnSpPr>
        <xdr:cNvPr id="130" name="直線コネクタ 129"/>
        <xdr:cNvCxnSpPr/>
      </xdr:nvCxnSpPr>
      <xdr:spPr>
        <a:xfrm flipV="1">
          <a:off x="9639300" y="5953620"/>
          <a:ext cx="838200" cy="376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118078</xdr:rowOff>
    </xdr:from>
    <xdr:to>
      <xdr:col>46</xdr:col>
      <xdr:colOff>38100</xdr:colOff>
      <xdr:row>37</xdr:row>
      <xdr:rowOff>48228</xdr:rowOff>
    </xdr:to>
    <xdr:sp macro="" textlink="">
      <xdr:nvSpPr>
        <xdr:cNvPr id="131" name="楕円 130"/>
        <xdr:cNvSpPr/>
      </xdr:nvSpPr>
      <xdr:spPr>
        <a:xfrm>
          <a:off x="8699500" y="629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157677</xdr:rowOff>
    </xdr:from>
    <xdr:to>
      <xdr:col>50</xdr:col>
      <xdr:colOff>114300</xdr:colOff>
      <xdr:row>36</xdr:row>
      <xdr:rowOff>168878</xdr:rowOff>
    </xdr:to>
    <xdr:cxnSp macro="">
      <xdr:nvCxnSpPr>
        <xdr:cNvPr id="132" name="直線コネクタ 131"/>
        <xdr:cNvCxnSpPr/>
      </xdr:nvCxnSpPr>
      <xdr:spPr>
        <a:xfrm flipV="1">
          <a:off x="8750300" y="6329877"/>
          <a:ext cx="8890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129889</xdr:rowOff>
    </xdr:from>
    <xdr:to>
      <xdr:col>41</xdr:col>
      <xdr:colOff>101600</xdr:colOff>
      <xdr:row>37</xdr:row>
      <xdr:rowOff>60039</xdr:rowOff>
    </xdr:to>
    <xdr:sp macro="" textlink="">
      <xdr:nvSpPr>
        <xdr:cNvPr id="133" name="楕円 132"/>
        <xdr:cNvSpPr/>
      </xdr:nvSpPr>
      <xdr:spPr>
        <a:xfrm>
          <a:off x="7810500" y="630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168878</xdr:rowOff>
    </xdr:from>
    <xdr:to>
      <xdr:col>45</xdr:col>
      <xdr:colOff>177800</xdr:colOff>
      <xdr:row>37</xdr:row>
      <xdr:rowOff>9239</xdr:rowOff>
    </xdr:to>
    <xdr:cxnSp macro="">
      <xdr:nvCxnSpPr>
        <xdr:cNvPr id="134" name="直線コネクタ 133"/>
        <xdr:cNvCxnSpPr/>
      </xdr:nvCxnSpPr>
      <xdr:spPr>
        <a:xfrm flipV="1">
          <a:off x="7861300" y="6341078"/>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44918</xdr:rowOff>
    </xdr:from>
    <xdr:ext cx="534377" cy="259045"/>
    <xdr:sp macro="" textlink="">
      <xdr:nvSpPr>
        <xdr:cNvPr id="135" name="n_1aveValue【道路】&#10;一人当たり延長"/>
        <xdr:cNvSpPr txBox="1"/>
      </xdr:nvSpPr>
      <xdr:spPr>
        <a:xfrm>
          <a:off x="9359411" y="690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47318</xdr:rowOff>
    </xdr:from>
    <xdr:ext cx="534377" cy="259045"/>
    <xdr:sp macro="" textlink="">
      <xdr:nvSpPr>
        <xdr:cNvPr id="136" name="n_2aveValue【道路】&#10;一人当たり延長"/>
        <xdr:cNvSpPr txBox="1"/>
      </xdr:nvSpPr>
      <xdr:spPr>
        <a:xfrm>
          <a:off x="8483111" y="690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73550</xdr:rowOff>
    </xdr:from>
    <xdr:ext cx="534377" cy="259045"/>
    <xdr:sp macro="" textlink="">
      <xdr:nvSpPr>
        <xdr:cNvPr id="137" name="n_3aveValue【道路】&#10;一人当たり延長"/>
        <xdr:cNvSpPr txBox="1"/>
      </xdr:nvSpPr>
      <xdr:spPr>
        <a:xfrm>
          <a:off x="7594111" y="6931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35780</xdr:rowOff>
    </xdr:from>
    <xdr:ext cx="534377" cy="259045"/>
    <xdr:sp macro="" textlink="">
      <xdr:nvSpPr>
        <xdr:cNvPr id="138" name="n_4aveValue【道路】&#10;一人当たり延長"/>
        <xdr:cNvSpPr txBox="1"/>
      </xdr:nvSpPr>
      <xdr:spPr>
        <a:xfrm>
          <a:off x="6705111" y="6550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53554</xdr:rowOff>
    </xdr:from>
    <xdr:ext cx="534377" cy="259045"/>
    <xdr:sp macro="" textlink="">
      <xdr:nvSpPr>
        <xdr:cNvPr id="139" name="n_1mainValue【道路】&#10;一人当たり延長"/>
        <xdr:cNvSpPr txBox="1"/>
      </xdr:nvSpPr>
      <xdr:spPr>
        <a:xfrm>
          <a:off x="9359411" y="605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64755</xdr:rowOff>
    </xdr:from>
    <xdr:ext cx="534377" cy="259045"/>
    <xdr:sp macro="" textlink="">
      <xdr:nvSpPr>
        <xdr:cNvPr id="140" name="n_2mainValue【道路】&#10;一人当たり延長"/>
        <xdr:cNvSpPr txBox="1"/>
      </xdr:nvSpPr>
      <xdr:spPr>
        <a:xfrm>
          <a:off x="8483111" y="6065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76566</xdr:rowOff>
    </xdr:from>
    <xdr:ext cx="534377" cy="259045"/>
    <xdr:sp macro="" textlink="">
      <xdr:nvSpPr>
        <xdr:cNvPr id="141" name="n_3mainValue【道路】&#10;一人当たり延長"/>
        <xdr:cNvSpPr txBox="1"/>
      </xdr:nvSpPr>
      <xdr:spPr>
        <a:xfrm>
          <a:off x="7594111" y="607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3" name="直線コネクタ 152"/>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4" name="テキスト ボックス 153"/>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5" name="直線コネクタ 154"/>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6" name="テキスト ボックス 155"/>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7" name="直線コネクタ 156"/>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8" name="テキスト ボックス 157"/>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9" name="直線コネクタ 158"/>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0" name="テキスト ボックス 159"/>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1" name="直線コネクタ 160"/>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2" name="テキスト ボックス 161"/>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3" name="直線コネクタ 162"/>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4" name="テキスト ボックス 163"/>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53884</xdr:rowOff>
    </xdr:from>
    <xdr:to>
      <xdr:col>24</xdr:col>
      <xdr:colOff>62865</xdr:colOff>
      <xdr:row>64</xdr:row>
      <xdr:rowOff>130628</xdr:rowOff>
    </xdr:to>
    <xdr:cxnSp macro="">
      <xdr:nvCxnSpPr>
        <xdr:cNvPr id="167" name="直線コネクタ 166"/>
        <xdr:cNvCxnSpPr/>
      </xdr:nvCxnSpPr>
      <xdr:spPr>
        <a:xfrm flipV="1">
          <a:off x="4634865" y="9483634"/>
          <a:ext cx="0" cy="161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68" name="【橋りょう・トンネ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69" name="直線コネクタ 168"/>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561</xdr:rowOff>
    </xdr:from>
    <xdr:ext cx="340478" cy="259045"/>
    <xdr:sp macro="" textlink="">
      <xdr:nvSpPr>
        <xdr:cNvPr id="170" name="【橋りょう・トンネル】&#10;有形固定資産減価償却率最大値テキスト"/>
        <xdr:cNvSpPr txBox="1"/>
      </xdr:nvSpPr>
      <xdr:spPr>
        <a:xfrm>
          <a:off x="4673600" y="92588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53884</xdr:rowOff>
    </xdr:from>
    <xdr:to>
      <xdr:col>24</xdr:col>
      <xdr:colOff>152400</xdr:colOff>
      <xdr:row>55</xdr:row>
      <xdr:rowOff>53884</xdr:rowOff>
    </xdr:to>
    <xdr:cxnSp macro="">
      <xdr:nvCxnSpPr>
        <xdr:cNvPr id="171" name="直線コネクタ 170"/>
        <xdr:cNvCxnSpPr/>
      </xdr:nvCxnSpPr>
      <xdr:spPr>
        <a:xfrm>
          <a:off x="4546600" y="9483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58255</xdr:rowOff>
    </xdr:from>
    <xdr:ext cx="405111" cy="259045"/>
    <xdr:sp macro="" textlink="">
      <xdr:nvSpPr>
        <xdr:cNvPr id="172" name="【橋りょう・トンネル】&#10;有形固定資産減価償却率平均値テキスト"/>
        <xdr:cNvSpPr txBox="1"/>
      </xdr:nvSpPr>
      <xdr:spPr>
        <a:xfrm>
          <a:off x="4673600" y="103452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79828</xdr:rowOff>
    </xdr:from>
    <xdr:to>
      <xdr:col>24</xdr:col>
      <xdr:colOff>114300</xdr:colOff>
      <xdr:row>61</xdr:row>
      <xdr:rowOff>9978</xdr:rowOff>
    </xdr:to>
    <xdr:sp macro="" textlink="">
      <xdr:nvSpPr>
        <xdr:cNvPr id="173" name="フローチャート: 判断 172"/>
        <xdr:cNvSpPr/>
      </xdr:nvSpPr>
      <xdr:spPr>
        <a:xfrm>
          <a:off x="45847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56969</xdr:rowOff>
    </xdr:from>
    <xdr:to>
      <xdr:col>20</xdr:col>
      <xdr:colOff>38100</xdr:colOff>
      <xdr:row>60</xdr:row>
      <xdr:rowOff>158569</xdr:rowOff>
    </xdr:to>
    <xdr:sp macro="" textlink="">
      <xdr:nvSpPr>
        <xdr:cNvPr id="174" name="フローチャート: 判断 173"/>
        <xdr:cNvSpPr/>
      </xdr:nvSpPr>
      <xdr:spPr>
        <a:xfrm>
          <a:off x="3746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42273</xdr:rowOff>
    </xdr:from>
    <xdr:to>
      <xdr:col>15</xdr:col>
      <xdr:colOff>101600</xdr:colOff>
      <xdr:row>60</xdr:row>
      <xdr:rowOff>143873</xdr:rowOff>
    </xdr:to>
    <xdr:sp macro="" textlink="">
      <xdr:nvSpPr>
        <xdr:cNvPr id="175" name="フローチャート: 判断 174"/>
        <xdr:cNvSpPr/>
      </xdr:nvSpPr>
      <xdr:spPr>
        <a:xfrm>
          <a:off x="2857500" y="1032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136978</xdr:rowOff>
    </xdr:from>
    <xdr:to>
      <xdr:col>10</xdr:col>
      <xdr:colOff>165100</xdr:colOff>
      <xdr:row>60</xdr:row>
      <xdr:rowOff>67128</xdr:rowOff>
    </xdr:to>
    <xdr:sp macro="" textlink="">
      <xdr:nvSpPr>
        <xdr:cNvPr id="176" name="フローチャート: 判断 175"/>
        <xdr:cNvSpPr/>
      </xdr:nvSpPr>
      <xdr:spPr>
        <a:xfrm>
          <a:off x="1968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99423</xdr:rowOff>
    </xdr:from>
    <xdr:to>
      <xdr:col>6</xdr:col>
      <xdr:colOff>38100</xdr:colOff>
      <xdr:row>60</xdr:row>
      <xdr:rowOff>29573</xdr:rowOff>
    </xdr:to>
    <xdr:sp macro="" textlink="">
      <xdr:nvSpPr>
        <xdr:cNvPr id="177" name="フローチャート: 判断 176"/>
        <xdr:cNvSpPr/>
      </xdr:nvSpPr>
      <xdr:spPr>
        <a:xfrm>
          <a:off x="1079500" y="1021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35741</xdr:rowOff>
    </xdr:from>
    <xdr:to>
      <xdr:col>24</xdr:col>
      <xdr:colOff>114300</xdr:colOff>
      <xdr:row>60</xdr:row>
      <xdr:rowOff>137341</xdr:rowOff>
    </xdr:to>
    <xdr:sp macro="" textlink="">
      <xdr:nvSpPr>
        <xdr:cNvPr id="183" name="楕円 182"/>
        <xdr:cNvSpPr/>
      </xdr:nvSpPr>
      <xdr:spPr>
        <a:xfrm>
          <a:off x="4584700" y="1032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58618</xdr:rowOff>
    </xdr:from>
    <xdr:ext cx="405111" cy="259045"/>
    <xdr:sp macro="" textlink="">
      <xdr:nvSpPr>
        <xdr:cNvPr id="184" name="【橋りょう・トンネル】&#10;有形固定資産減価償却率該当値テキスト"/>
        <xdr:cNvSpPr txBox="1"/>
      </xdr:nvSpPr>
      <xdr:spPr>
        <a:xfrm>
          <a:off x="4673600" y="10174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9616</xdr:rowOff>
    </xdr:from>
    <xdr:to>
      <xdr:col>20</xdr:col>
      <xdr:colOff>38100</xdr:colOff>
      <xdr:row>60</xdr:row>
      <xdr:rowOff>111216</xdr:rowOff>
    </xdr:to>
    <xdr:sp macro="" textlink="">
      <xdr:nvSpPr>
        <xdr:cNvPr id="185" name="楕円 184"/>
        <xdr:cNvSpPr/>
      </xdr:nvSpPr>
      <xdr:spPr>
        <a:xfrm>
          <a:off x="3746500" y="1029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60416</xdr:rowOff>
    </xdr:from>
    <xdr:to>
      <xdr:col>24</xdr:col>
      <xdr:colOff>63500</xdr:colOff>
      <xdr:row>60</xdr:row>
      <xdr:rowOff>86541</xdr:rowOff>
    </xdr:to>
    <xdr:cxnSp macro="">
      <xdr:nvCxnSpPr>
        <xdr:cNvPr id="186" name="直線コネクタ 185"/>
        <xdr:cNvCxnSpPr/>
      </xdr:nvCxnSpPr>
      <xdr:spPr>
        <a:xfrm>
          <a:off x="3797300" y="10347416"/>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159838</xdr:rowOff>
    </xdr:from>
    <xdr:to>
      <xdr:col>15</xdr:col>
      <xdr:colOff>101600</xdr:colOff>
      <xdr:row>60</xdr:row>
      <xdr:rowOff>89988</xdr:rowOff>
    </xdr:to>
    <xdr:sp macro="" textlink="">
      <xdr:nvSpPr>
        <xdr:cNvPr id="187" name="楕円 186"/>
        <xdr:cNvSpPr/>
      </xdr:nvSpPr>
      <xdr:spPr>
        <a:xfrm>
          <a:off x="2857500" y="10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39188</xdr:rowOff>
    </xdr:from>
    <xdr:to>
      <xdr:col>19</xdr:col>
      <xdr:colOff>177800</xdr:colOff>
      <xdr:row>60</xdr:row>
      <xdr:rowOff>60416</xdr:rowOff>
    </xdr:to>
    <xdr:cxnSp macro="">
      <xdr:nvCxnSpPr>
        <xdr:cNvPr id="188" name="直線コネクタ 187"/>
        <xdr:cNvCxnSpPr/>
      </xdr:nvCxnSpPr>
      <xdr:spPr>
        <a:xfrm>
          <a:off x="2908300" y="10326188"/>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148409</xdr:rowOff>
    </xdr:from>
    <xdr:to>
      <xdr:col>10</xdr:col>
      <xdr:colOff>165100</xdr:colOff>
      <xdr:row>60</xdr:row>
      <xdr:rowOff>78559</xdr:rowOff>
    </xdr:to>
    <xdr:sp macro="" textlink="">
      <xdr:nvSpPr>
        <xdr:cNvPr id="189" name="楕円 188"/>
        <xdr:cNvSpPr/>
      </xdr:nvSpPr>
      <xdr:spPr>
        <a:xfrm>
          <a:off x="1968500" y="1026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27759</xdr:rowOff>
    </xdr:from>
    <xdr:to>
      <xdr:col>15</xdr:col>
      <xdr:colOff>50800</xdr:colOff>
      <xdr:row>60</xdr:row>
      <xdr:rowOff>39188</xdr:rowOff>
    </xdr:to>
    <xdr:cxnSp macro="">
      <xdr:nvCxnSpPr>
        <xdr:cNvPr id="190" name="直線コネクタ 189"/>
        <xdr:cNvCxnSpPr/>
      </xdr:nvCxnSpPr>
      <xdr:spPr>
        <a:xfrm>
          <a:off x="2019300" y="10314759"/>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149696</xdr:rowOff>
    </xdr:from>
    <xdr:ext cx="405111" cy="259045"/>
    <xdr:sp macro="" textlink="">
      <xdr:nvSpPr>
        <xdr:cNvPr id="191" name="n_1aveValue【橋りょう・トンネル】&#10;有形固定資産減価償却率"/>
        <xdr:cNvSpPr txBox="1"/>
      </xdr:nvSpPr>
      <xdr:spPr>
        <a:xfrm>
          <a:off x="3582044" y="1043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135000</xdr:rowOff>
    </xdr:from>
    <xdr:ext cx="405111" cy="259045"/>
    <xdr:sp macro="" textlink="">
      <xdr:nvSpPr>
        <xdr:cNvPr id="192" name="n_2aveValue【橋りょう・トンネル】&#10;有形固定資産減価償却率"/>
        <xdr:cNvSpPr txBox="1"/>
      </xdr:nvSpPr>
      <xdr:spPr>
        <a:xfrm>
          <a:off x="2705744" y="1042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83655</xdr:rowOff>
    </xdr:from>
    <xdr:ext cx="405111" cy="259045"/>
    <xdr:sp macro="" textlink="">
      <xdr:nvSpPr>
        <xdr:cNvPr id="193" name="n_3aveValue【橋りょう・トンネル】&#10;有形固定資産減価償却率"/>
        <xdr:cNvSpPr txBox="1"/>
      </xdr:nvSpPr>
      <xdr:spPr>
        <a:xfrm>
          <a:off x="1816744" y="1002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46100</xdr:rowOff>
    </xdr:from>
    <xdr:ext cx="405111" cy="259045"/>
    <xdr:sp macro="" textlink="">
      <xdr:nvSpPr>
        <xdr:cNvPr id="194" name="n_4aveValue【橋りょう・トンネル】&#10;有形固定資産減価償却率"/>
        <xdr:cNvSpPr txBox="1"/>
      </xdr:nvSpPr>
      <xdr:spPr>
        <a:xfrm>
          <a:off x="927744" y="999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127743</xdr:rowOff>
    </xdr:from>
    <xdr:ext cx="405111" cy="259045"/>
    <xdr:sp macro="" textlink="">
      <xdr:nvSpPr>
        <xdr:cNvPr id="195" name="n_1mainValue【橋りょう・トンネル】&#10;有形固定資産減価償却率"/>
        <xdr:cNvSpPr txBox="1"/>
      </xdr:nvSpPr>
      <xdr:spPr>
        <a:xfrm>
          <a:off x="3582044" y="1007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106515</xdr:rowOff>
    </xdr:from>
    <xdr:ext cx="405111" cy="259045"/>
    <xdr:sp macro="" textlink="">
      <xdr:nvSpPr>
        <xdr:cNvPr id="196" name="n_2mainValue【橋りょう・トンネル】&#10;有形固定資産減価償却率"/>
        <xdr:cNvSpPr txBox="1"/>
      </xdr:nvSpPr>
      <xdr:spPr>
        <a:xfrm>
          <a:off x="2705744" y="1005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69686</xdr:rowOff>
    </xdr:from>
    <xdr:ext cx="405111" cy="259045"/>
    <xdr:sp macro="" textlink="">
      <xdr:nvSpPr>
        <xdr:cNvPr id="197" name="n_3mainValue【橋りょう・トンネル】&#10;有形固定資産減価償却率"/>
        <xdr:cNvSpPr txBox="1"/>
      </xdr:nvSpPr>
      <xdr:spPr>
        <a:xfrm>
          <a:off x="1816744" y="10356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8" name="直線コネクタ 20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9" name="テキスト ボックス 20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0" name="直線コネクタ 20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1" name="テキスト ボックス 21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2" name="直線コネクタ 21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3" name="テキスト ボックス 212"/>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4" name="直線コネクタ 21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5" name="テキスト ボックス 214"/>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6" name="直線コネクタ 21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7" name="テキスト ボックス 21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9" name="テキスト ボックス 21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110166</xdr:rowOff>
    </xdr:from>
    <xdr:to>
      <xdr:col>54</xdr:col>
      <xdr:colOff>189865</xdr:colOff>
      <xdr:row>64</xdr:row>
      <xdr:rowOff>74454</xdr:rowOff>
    </xdr:to>
    <xdr:cxnSp macro="">
      <xdr:nvCxnSpPr>
        <xdr:cNvPr id="221" name="直線コネクタ 220"/>
        <xdr:cNvCxnSpPr/>
      </xdr:nvCxnSpPr>
      <xdr:spPr>
        <a:xfrm flipV="1">
          <a:off x="10476865" y="9539916"/>
          <a:ext cx="0" cy="1507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78281</xdr:rowOff>
    </xdr:from>
    <xdr:ext cx="469744" cy="259045"/>
    <xdr:sp macro="" textlink="">
      <xdr:nvSpPr>
        <xdr:cNvPr id="222" name="【橋りょう・トンネル】&#10;一人当たり有形固定資産（償却資産）額最小値テキスト"/>
        <xdr:cNvSpPr txBox="1"/>
      </xdr:nvSpPr>
      <xdr:spPr>
        <a:xfrm>
          <a:off x="10515600" y="11051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74454</xdr:rowOff>
    </xdr:from>
    <xdr:to>
      <xdr:col>55</xdr:col>
      <xdr:colOff>88900</xdr:colOff>
      <xdr:row>64</xdr:row>
      <xdr:rowOff>74454</xdr:rowOff>
    </xdr:to>
    <xdr:cxnSp macro="">
      <xdr:nvCxnSpPr>
        <xdr:cNvPr id="223" name="直線コネクタ 222"/>
        <xdr:cNvCxnSpPr/>
      </xdr:nvCxnSpPr>
      <xdr:spPr>
        <a:xfrm>
          <a:off x="10388600" y="11047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56843</xdr:rowOff>
    </xdr:from>
    <xdr:ext cx="690189" cy="259045"/>
    <xdr:sp macro="" textlink="">
      <xdr:nvSpPr>
        <xdr:cNvPr id="224" name="【橋りょう・トンネル】&#10;一人当たり有形固定資産（償却資産）額最大値テキスト"/>
        <xdr:cNvSpPr txBox="1"/>
      </xdr:nvSpPr>
      <xdr:spPr>
        <a:xfrm>
          <a:off x="10515600" y="93151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110166</xdr:rowOff>
    </xdr:from>
    <xdr:to>
      <xdr:col>55</xdr:col>
      <xdr:colOff>88900</xdr:colOff>
      <xdr:row>55</xdr:row>
      <xdr:rowOff>110166</xdr:rowOff>
    </xdr:to>
    <xdr:cxnSp macro="">
      <xdr:nvCxnSpPr>
        <xdr:cNvPr id="225" name="直線コネクタ 224"/>
        <xdr:cNvCxnSpPr/>
      </xdr:nvCxnSpPr>
      <xdr:spPr>
        <a:xfrm>
          <a:off x="10388600" y="9539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155077</xdr:rowOff>
    </xdr:from>
    <xdr:ext cx="599010" cy="259045"/>
    <xdr:sp macro="" textlink="">
      <xdr:nvSpPr>
        <xdr:cNvPr id="226" name="【橋りょう・トンネル】&#10;一人当たり有形固定資産（償却資産）額平均値テキスト"/>
        <xdr:cNvSpPr txBox="1"/>
      </xdr:nvSpPr>
      <xdr:spPr>
        <a:xfrm>
          <a:off x="10515600" y="106135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5200</xdr:rowOff>
    </xdr:from>
    <xdr:to>
      <xdr:col>55</xdr:col>
      <xdr:colOff>50800</xdr:colOff>
      <xdr:row>62</xdr:row>
      <xdr:rowOff>106800</xdr:rowOff>
    </xdr:to>
    <xdr:sp macro="" textlink="">
      <xdr:nvSpPr>
        <xdr:cNvPr id="227" name="フローチャート: 判断 226"/>
        <xdr:cNvSpPr/>
      </xdr:nvSpPr>
      <xdr:spPr>
        <a:xfrm>
          <a:off x="10426700" y="106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17520</xdr:rowOff>
    </xdr:from>
    <xdr:to>
      <xdr:col>50</xdr:col>
      <xdr:colOff>165100</xdr:colOff>
      <xdr:row>62</xdr:row>
      <xdr:rowOff>119120</xdr:rowOff>
    </xdr:to>
    <xdr:sp macro="" textlink="">
      <xdr:nvSpPr>
        <xdr:cNvPr id="228" name="フローチャート: 判断 227"/>
        <xdr:cNvSpPr/>
      </xdr:nvSpPr>
      <xdr:spPr>
        <a:xfrm>
          <a:off x="9588500" y="1064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35601</xdr:rowOff>
    </xdr:from>
    <xdr:to>
      <xdr:col>46</xdr:col>
      <xdr:colOff>38100</xdr:colOff>
      <xdr:row>62</xdr:row>
      <xdr:rowOff>137201</xdr:rowOff>
    </xdr:to>
    <xdr:sp macro="" textlink="">
      <xdr:nvSpPr>
        <xdr:cNvPr id="229" name="フローチャート: 判断 228"/>
        <xdr:cNvSpPr/>
      </xdr:nvSpPr>
      <xdr:spPr>
        <a:xfrm>
          <a:off x="8699500" y="1066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51130</xdr:rowOff>
    </xdr:from>
    <xdr:to>
      <xdr:col>41</xdr:col>
      <xdr:colOff>101600</xdr:colOff>
      <xdr:row>62</xdr:row>
      <xdr:rowOff>152730</xdr:rowOff>
    </xdr:to>
    <xdr:sp macro="" textlink="">
      <xdr:nvSpPr>
        <xdr:cNvPr id="230" name="フローチャート: 判断 229"/>
        <xdr:cNvSpPr/>
      </xdr:nvSpPr>
      <xdr:spPr>
        <a:xfrm>
          <a:off x="7810500" y="106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39671</xdr:rowOff>
    </xdr:from>
    <xdr:to>
      <xdr:col>36</xdr:col>
      <xdr:colOff>165100</xdr:colOff>
      <xdr:row>62</xdr:row>
      <xdr:rowOff>141271</xdr:rowOff>
    </xdr:to>
    <xdr:sp macro="" textlink="">
      <xdr:nvSpPr>
        <xdr:cNvPr id="231" name="フローチャート: 判断 230"/>
        <xdr:cNvSpPr/>
      </xdr:nvSpPr>
      <xdr:spPr>
        <a:xfrm>
          <a:off x="6921500" y="1066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59366</xdr:rowOff>
    </xdr:from>
    <xdr:to>
      <xdr:col>55</xdr:col>
      <xdr:colOff>50800</xdr:colOff>
      <xdr:row>55</xdr:row>
      <xdr:rowOff>160966</xdr:rowOff>
    </xdr:to>
    <xdr:sp macro="" textlink="">
      <xdr:nvSpPr>
        <xdr:cNvPr id="237" name="楕円 236"/>
        <xdr:cNvSpPr/>
      </xdr:nvSpPr>
      <xdr:spPr>
        <a:xfrm>
          <a:off x="10426700" y="948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12393</xdr:rowOff>
    </xdr:from>
    <xdr:ext cx="690189" cy="259045"/>
    <xdr:sp macro="" textlink="">
      <xdr:nvSpPr>
        <xdr:cNvPr id="238" name="【橋りょう・トンネル】&#10;一人当たり有形固定資産（償却資産）額該当値テキスト"/>
        <xdr:cNvSpPr txBox="1"/>
      </xdr:nvSpPr>
      <xdr:spPr>
        <a:xfrm>
          <a:off x="10515600" y="94421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1,188,255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87635</xdr:rowOff>
    </xdr:from>
    <xdr:to>
      <xdr:col>50</xdr:col>
      <xdr:colOff>165100</xdr:colOff>
      <xdr:row>56</xdr:row>
      <xdr:rowOff>17785</xdr:rowOff>
    </xdr:to>
    <xdr:sp macro="" textlink="">
      <xdr:nvSpPr>
        <xdr:cNvPr id="239" name="楕円 238"/>
        <xdr:cNvSpPr/>
      </xdr:nvSpPr>
      <xdr:spPr>
        <a:xfrm>
          <a:off x="9588500" y="951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55</xdr:row>
      <xdr:rowOff>110166</xdr:rowOff>
    </xdr:from>
    <xdr:to>
      <xdr:col>55</xdr:col>
      <xdr:colOff>0</xdr:colOff>
      <xdr:row>55</xdr:row>
      <xdr:rowOff>138435</xdr:rowOff>
    </xdr:to>
    <xdr:cxnSp macro="">
      <xdr:nvCxnSpPr>
        <xdr:cNvPr id="240" name="直線コネクタ 239"/>
        <xdr:cNvCxnSpPr/>
      </xdr:nvCxnSpPr>
      <xdr:spPr>
        <a:xfrm flipV="1">
          <a:off x="9639300" y="9539916"/>
          <a:ext cx="838200" cy="28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117132</xdr:rowOff>
    </xdr:from>
    <xdr:to>
      <xdr:col>46</xdr:col>
      <xdr:colOff>38100</xdr:colOff>
      <xdr:row>56</xdr:row>
      <xdr:rowOff>47282</xdr:rowOff>
    </xdr:to>
    <xdr:sp macro="" textlink="">
      <xdr:nvSpPr>
        <xdr:cNvPr id="241" name="楕円 240"/>
        <xdr:cNvSpPr/>
      </xdr:nvSpPr>
      <xdr:spPr>
        <a:xfrm>
          <a:off x="8699500" y="954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138435</xdr:rowOff>
    </xdr:from>
    <xdr:to>
      <xdr:col>50</xdr:col>
      <xdr:colOff>114300</xdr:colOff>
      <xdr:row>55</xdr:row>
      <xdr:rowOff>167932</xdr:rowOff>
    </xdr:to>
    <xdr:cxnSp macro="">
      <xdr:nvCxnSpPr>
        <xdr:cNvPr id="242" name="直線コネクタ 241"/>
        <xdr:cNvCxnSpPr/>
      </xdr:nvCxnSpPr>
      <xdr:spPr>
        <a:xfrm flipV="1">
          <a:off x="8750300" y="9568185"/>
          <a:ext cx="889000" cy="29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11115</xdr:rowOff>
    </xdr:from>
    <xdr:to>
      <xdr:col>41</xdr:col>
      <xdr:colOff>101600</xdr:colOff>
      <xdr:row>56</xdr:row>
      <xdr:rowOff>112715</xdr:rowOff>
    </xdr:to>
    <xdr:sp macro="" textlink="">
      <xdr:nvSpPr>
        <xdr:cNvPr id="243" name="楕円 242"/>
        <xdr:cNvSpPr/>
      </xdr:nvSpPr>
      <xdr:spPr>
        <a:xfrm>
          <a:off x="7810500" y="961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55</xdr:row>
      <xdr:rowOff>167932</xdr:rowOff>
    </xdr:from>
    <xdr:to>
      <xdr:col>45</xdr:col>
      <xdr:colOff>177800</xdr:colOff>
      <xdr:row>56</xdr:row>
      <xdr:rowOff>61915</xdr:rowOff>
    </xdr:to>
    <xdr:cxnSp macro="">
      <xdr:nvCxnSpPr>
        <xdr:cNvPr id="244" name="直線コネクタ 243"/>
        <xdr:cNvCxnSpPr/>
      </xdr:nvCxnSpPr>
      <xdr:spPr>
        <a:xfrm flipV="1">
          <a:off x="7861300" y="9597682"/>
          <a:ext cx="889000" cy="6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110247</xdr:rowOff>
    </xdr:from>
    <xdr:ext cx="599010" cy="259045"/>
    <xdr:sp macro="" textlink="">
      <xdr:nvSpPr>
        <xdr:cNvPr id="245" name="n_1aveValue【橋りょう・トンネル】&#10;一人当たり有形固定資産（償却資産）額"/>
        <xdr:cNvSpPr txBox="1"/>
      </xdr:nvSpPr>
      <xdr:spPr>
        <a:xfrm>
          <a:off x="9327095" y="10740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128328</xdr:rowOff>
    </xdr:from>
    <xdr:ext cx="599010" cy="259045"/>
    <xdr:sp macro="" textlink="">
      <xdr:nvSpPr>
        <xdr:cNvPr id="246" name="n_2aveValue【橋りょう・トンネル】&#10;一人当たり有形固定資産（償却資産）額"/>
        <xdr:cNvSpPr txBox="1"/>
      </xdr:nvSpPr>
      <xdr:spPr>
        <a:xfrm>
          <a:off x="8450795" y="10758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143857</xdr:rowOff>
    </xdr:from>
    <xdr:ext cx="599010" cy="259045"/>
    <xdr:sp macro="" textlink="">
      <xdr:nvSpPr>
        <xdr:cNvPr id="247" name="n_3aveValue【橋りょう・トンネル】&#10;一人当たり有形固定資産（償却資産）額"/>
        <xdr:cNvSpPr txBox="1"/>
      </xdr:nvSpPr>
      <xdr:spPr>
        <a:xfrm>
          <a:off x="7561795" y="10773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157798</xdr:rowOff>
    </xdr:from>
    <xdr:ext cx="599010" cy="259045"/>
    <xdr:sp macro="" textlink="">
      <xdr:nvSpPr>
        <xdr:cNvPr id="248" name="n_4aveValue【橋りょう・トンネル】&#10;一人当たり有形固定資産（償却資産）額"/>
        <xdr:cNvSpPr txBox="1"/>
      </xdr:nvSpPr>
      <xdr:spPr>
        <a:xfrm>
          <a:off x="6672795" y="10444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54</xdr:row>
      <xdr:rowOff>34312</xdr:rowOff>
    </xdr:from>
    <xdr:ext cx="690189" cy="259045"/>
    <xdr:sp macro="" textlink="">
      <xdr:nvSpPr>
        <xdr:cNvPr id="249" name="n_1mainValue【橋りょう・トンネル】&#10;一人当たり有形固定資産（償却資産）額"/>
        <xdr:cNvSpPr txBox="1"/>
      </xdr:nvSpPr>
      <xdr:spPr>
        <a:xfrm>
          <a:off x="9281505" y="92926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54</xdr:row>
      <xdr:rowOff>63809</xdr:rowOff>
    </xdr:from>
    <xdr:ext cx="690189" cy="259045"/>
    <xdr:sp macro="" textlink="">
      <xdr:nvSpPr>
        <xdr:cNvPr id="250" name="n_2mainValue【橋りょう・トンネル】&#10;一人当たり有形固定資産（償却資産）額"/>
        <xdr:cNvSpPr txBox="1"/>
      </xdr:nvSpPr>
      <xdr:spPr>
        <a:xfrm>
          <a:off x="8405205" y="93221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54</xdr:row>
      <xdr:rowOff>129242</xdr:rowOff>
    </xdr:from>
    <xdr:ext cx="690189" cy="259045"/>
    <xdr:sp macro="" textlink="">
      <xdr:nvSpPr>
        <xdr:cNvPr id="251" name="n_3mainValue【橋りょう・トンネル】&#10;一人当たり有形固定資産（償却資産）額"/>
        <xdr:cNvSpPr txBox="1"/>
      </xdr:nvSpPr>
      <xdr:spPr>
        <a:xfrm>
          <a:off x="7516205" y="93875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0" name="テキスト ボックス 25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1" name="直線コネクタ 26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2" name="テキスト ボックス 26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3" name="直線コネクタ 26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4" name="テキスト ボックス 26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5" name="直線コネクタ 26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6" name="テキスト ボックス 26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7" name="直線コネクタ 26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8" name="テキスト ボックス 26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9" name="直線コネクタ 26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0" name="テキスト ボックス 26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1" name="直線コネクタ 27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2" name="テキスト ボックス 27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3" name="直線コネクタ 27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4" name="テキスト ボックス 27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5"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93345</xdr:rowOff>
    </xdr:from>
    <xdr:to>
      <xdr:col>24</xdr:col>
      <xdr:colOff>62865</xdr:colOff>
      <xdr:row>86</xdr:row>
      <xdr:rowOff>114300</xdr:rowOff>
    </xdr:to>
    <xdr:cxnSp macro="">
      <xdr:nvCxnSpPr>
        <xdr:cNvPr id="276" name="直線コネクタ 275"/>
        <xdr:cNvCxnSpPr/>
      </xdr:nvCxnSpPr>
      <xdr:spPr>
        <a:xfrm flipV="1">
          <a:off x="4634865" y="13294995"/>
          <a:ext cx="0" cy="1564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7"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8" name="直線コネクタ 277"/>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40022</xdr:rowOff>
    </xdr:from>
    <xdr:ext cx="405111" cy="259045"/>
    <xdr:sp macro="" textlink="">
      <xdr:nvSpPr>
        <xdr:cNvPr id="279" name="【公営住宅】&#10;有形固定資産減価償却率最大値テキスト"/>
        <xdr:cNvSpPr txBox="1"/>
      </xdr:nvSpPr>
      <xdr:spPr>
        <a:xfrm>
          <a:off x="4673600" y="1307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93345</xdr:rowOff>
    </xdr:from>
    <xdr:to>
      <xdr:col>24</xdr:col>
      <xdr:colOff>152400</xdr:colOff>
      <xdr:row>77</xdr:row>
      <xdr:rowOff>93345</xdr:rowOff>
    </xdr:to>
    <xdr:cxnSp macro="">
      <xdr:nvCxnSpPr>
        <xdr:cNvPr id="280" name="直線コネクタ 279"/>
        <xdr:cNvCxnSpPr/>
      </xdr:nvCxnSpPr>
      <xdr:spPr>
        <a:xfrm>
          <a:off x="4546600" y="1329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73041</xdr:rowOff>
    </xdr:from>
    <xdr:ext cx="405111" cy="259045"/>
    <xdr:sp macro="" textlink="">
      <xdr:nvSpPr>
        <xdr:cNvPr id="281" name="【公営住宅】&#10;有形固定資産減価償却率平均値テキスト"/>
        <xdr:cNvSpPr txBox="1"/>
      </xdr:nvSpPr>
      <xdr:spPr>
        <a:xfrm>
          <a:off x="4673600" y="13960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50164</xdr:rowOff>
    </xdr:from>
    <xdr:to>
      <xdr:col>24</xdr:col>
      <xdr:colOff>114300</xdr:colOff>
      <xdr:row>82</xdr:row>
      <xdr:rowOff>151764</xdr:rowOff>
    </xdr:to>
    <xdr:sp macro="" textlink="">
      <xdr:nvSpPr>
        <xdr:cNvPr id="282" name="フローチャート: 判断 281"/>
        <xdr:cNvSpPr/>
      </xdr:nvSpPr>
      <xdr:spPr>
        <a:xfrm>
          <a:off x="4584700" y="1410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34925</xdr:rowOff>
    </xdr:from>
    <xdr:to>
      <xdr:col>20</xdr:col>
      <xdr:colOff>38100</xdr:colOff>
      <xdr:row>82</xdr:row>
      <xdr:rowOff>136525</xdr:rowOff>
    </xdr:to>
    <xdr:sp macro="" textlink="">
      <xdr:nvSpPr>
        <xdr:cNvPr id="283" name="フローチャート: 判断 282"/>
        <xdr:cNvSpPr/>
      </xdr:nvSpPr>
      <xdr:spPr>
        <a:xfrm>
          <a:off x="3746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48261</xdr:rowOff>
    </xdr:from>
    <xdr:to>
      <xdr:col>15</xdr:col>
      <xdr:colOff>101600</xdr:colOff>
      <xdr:row>82</xdr:row>
      <xdr:rowOff>149861</xdr:rowOff>
    </xdr:to>
    <xdr:sp macro="" textlink="">
      <xdr:nvSpPr>
        <xdr:cNvPr id="284" name="フローチャート: 判断 283"/>
        <xdr:cNvSpPr/>
      </xdr:nvSpPr>
      <xdr:spPr>
        <a:xfrm>
          <a:off x="2857500" y="1410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44450</xdr:rowOff>
    </xdr:from>
    <xdr:to>
      <xdr:col>10</xdr:col>
      <xdr:colOff>165100</xdr:colOff>
      <xdr:row>82</xdr:row>
      <xdr:rowOff>146050</xdr:rowOff>
    </xdr:to>
    <xdr:sp macro="" textlink="">
      <xdr:nvSpPr>
        <xdr:cNvPr id="285" name="フローチャート: 判断 284"/>
        <xdr:cNvSpPr/>
      </xdr:nvSpPr>
      <xdr:spPr>
        <a:xfrm>
          <a:off x="1968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57786</xdr:rowOff>
    </xdr:from>
    <xdr:to>
      <xdr:col>6</xdr:col>
      <xdr:colOff>38100</xdr:colOff>
      <xdr:row>82</xdr:row>
      <xdr:rowOff>159386</xdr:rowOff>
    </xdr:to>
    <xdr:sp macro="" textlink="">
      <xdr:nvSpPr>
        <xdr:cNvPr id="286" name="フローチャート: 判断 285"/>
        <xdr:cNvSpPr/>
      </xdr:nvSpPr>
      <xdr:spPr>
        <a:xfrm>
          <a:off x="1079500" y="1411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7" name="テキスト ボックス 28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8" name="テキスト ボックス 28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9" name="テキスト ボックス 28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0" name="テキスト ボックス 28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1" name="テキスト ボックス 29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8255</xdr:rowOff>
    </xdr:from>
    <xdr:to>
      <xdr:col>24</xdr:col>
      <xdr:colOff>114300</xdr:colOff>
      <xdr:row>83</xdr:row>
      <xdr:rowOff>109855</xdr:rowOff>
    </xdr:to>
    <xdr:sp macro="" textlink="">
      <xdr:nvSpPr>
        <xdr:cNvPr id="292" name="楕円 291"/>
        <xdr:cNvSpPr/>
      </xdr:nvSpPr>
      <xdr:spPr>
        <a:xfrm>
          <a:off x="4584700" y="1423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158132</xdr:rowOff>
    </xdr:from>
    <xdr:ext cx="405111" cy="259045"/>
    <xdr:sp macro="" textlink="">
      <xdr:nvSpPr>
        <xdr:cNvPr id="293" name="【公営住宅】&#10;有形固定資産減価償却率該当値テキスト"/>
        <xdr:cNvSpPr txBox="1"/>
      </xdr:nvSpPr>
      <xdr:spPr>
        <a:xfrm>
          <a:off x="4673600"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141605</xdr:rowOff>
    </xdr:from>
    <xdr:to>
      <xdr:col>20</xdr:col>
      <xdr:colOff>38100</xdr:colOff>
      <xdr:row>83</xdr:row>
      <xdr:rowOff>71755</xdr:rowOff>
    </xdr:to>
    <xdr:sp macro="" textlink="">
      <xdr:nvSpPr>
        <xdr:cNvPr id="294" name="楕円 293"/>
        <xdr:cNvSpPr/>
      </xdr:nvSpPr>
      <xdr:spPr>
        <a:xfrm>
          <a:off x="3746500" y="1420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20955</xdr:rowOff>
    </xdr:from>
    <xdr:to>
      <xdr:col>24</xdr:col>
      <xdr:colOff>63500</xdr:colOff>
      <xdr:row>83</xdr:row>
      <xdr:rowOff>59055</xdr:rowOff>
    </xdr:to>
    <xdr:cxnSp macro="">
      <xdr:nvCxnSpPr>
        <xdr:cNvPr id="295" name="直線コネクタ 294"/>
        <xdr:cNvCxnSpPr/>
      </xdr:nvCxnSpPr>
      <xdr:spPr>
        <a:xfrm>
          <a:off x="3797300" y="1425130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90170</xdr:rowOff>
    </xdr:from>
    <xdr:to>
      <xdr:col>15</xdr:col>
      <xdr:colOff>101600</xdr:colOff>
      <xdr:row>83</xdr:row>
      <xdr:rowOff>20320</xdr:rowOff>
    </xdr:to>
    <xdr:sp macro="" textlink="">
      <xdr:nvSpPr>
        <xdr:cNvPr id="296" name="楕円 295"/>
        <xdr:cNvSpPr/>
      </xdr:nvSpPr>
      <xdr:spPr>
        <a:xfrm>
          <a:off x="28575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140970</xdr:rowOff>
    </xdr:from>
    <xdr:to>
      <xdr:col>19</xdr:col>
      <xdr:colOff>177800</xdr:colOff>
      <xdr:row>83</xdr:row>
      <xdr:rowOff>20955</xdr:rowOff>
    </xdr:to>
    <xdr:cxnSp macro="">
      <xdr:nvCxnSpPr>
        <xdr:cNvPr id="297" name="直線コネクタ 296"/>
        <xdr:cNvCxnSpPr/>
      </xdr:nvCxnSpPr>
      <xdr:spPr>
        <a:xfrm>
          <a:off x="2908300" y="1419987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40639</xdr:rowOff>
    </xdr:from>
    <xdr:to>
      <xdr:col>10</xdr:col>
      <xdr:colOff>165100</xdr:colOff>
      <xdr:row>82</xdr:row>
      <xdr:rowOff>142239</xdr:rowOff>
    </xdr:to>
    <xdr:sp macro="" textlink="">
      <xdr:nvSpPr>
        <xdr:cNvPr id="298" name="楕円 297"/>
        <xdr:cNvSpPr/>
      </xdr:nvSpPr>
      <xdr:spPr>
        <a:xfrm>
          <a:off x="1968500" y="1409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91439</xdr:rowOff>
    </xdr:from>
    <xdr:to>
      <xdr:col>15</xdr:col>
      <xdr:colOff>50800</xdr:colOff>
      <xdr:row>82</xdr:row>
      <xdr:rowOff>140970</xdr:rowOff>
    </xdr:to>
    <xdr:cxnSp macro="">
      <xdr:nvCxnSpPr>
        <xdr:cNvPr id="299" name="直線コネクタ 298"/>
        <xdr:cNvCxnSpPr/>
      </xdr:nvCxnSpPr>
      <xdr:spPr>
        <a:xfrm>
          <a:off x="2019300" y="14150339"/>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153052</xdr:rowOff>
    </xdr:from>
    <xdr:ext cx="405111" cy="259045"/>
    <xdr:sp macro="" textlink="">
      <xdr:nvSpPr>
        <xdr:cNvPr id="300" name="n_1aveValue【公営住宅】&#10;有形固定資産減価償却率"/>
        <xdr:cNvSpPr txBox="1"/>
      </xdr:nvSpPr>
      <xdr:spPr>
        <a:xfrm>
          <a:off x="35820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166388</xdr:rowOff>
    </xdr:from>
    <xdr:ext cx="405111" cy="259045"/>
    <xdr:sp macro="" textlink="">
      <xdr:nvSpPr>
        <xdr:cNvPr id="301" name="n_2aveValue【公営住宅】&#10;有形固定資産減価償却率"/>
        <xdr:cNvSpPr txBox="1"/>
      </xdr:nvSpPr>
      <xdr:spPr>
        <a:xfrm>
          <a:off x="2705744" y="1388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137177</xdr:rowOff>
    </xdr:from>
    <xdr:ext cx="405111" cy="259045"/>
    <xdr:sp macro="" textlink="">
      <xdr:nvSpPr>
        <xdr:cNvPr id="302" name="n_3aveValue【公営住宅】&#10;有形固定資産減価償却率"/>
        <xdr:cNvSpPr txBox="1"/>
      </xdr:nvSpPr>
      <xdr:spPr>
        <a:xfrm>
          <a:off x="18167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4463</xdr:rowOff>
    </xdr:from>
    <xdr:ext cx="405111" cy="259045"/>
    <xdr:sp macro="" textlink="">
      <xdr:nvSpPr>
        <xdr:cNvPr id="303" name="n_4aveValue【公営住宅】&#10;有形固定資産減価償却率"/>
        <xdr:cNvSpPr txBox="1"/>
      </xdr:nvSpPr>
      <xdr:spPr>
        <a:xfrm>
          <a:off x="927744" y="1389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62882</xdr:rowOff>
    </xdr:from>
    <xdr:ext cx="405111" cy="259045"/>
    <xdr:sp macro="" textlink="">
      <xdr:nvSpPr>
        <xdr:cNvPr id="304" name="n_1mainValue【公営住宅】&#10;有形固定資産減価償却率"/>
        <xdr:cNvSpPr txBox="1"/>
      </xdr:nvSpPr>
      <xdr:spPr>
        <a:xfrm>
          <a:off x="35820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11447</xdr:rowOff>
    </xdr:from>
    <xdr:ext cx="405111" cy="259045"/>
    <xdr:sp macro="" textlink="">
      <xdr:nvSpPr>
        <xdr:cNvPr id="305" name="n_2mainValue【公営住宅】&#10;有形固定資産減価償却率"/>
        <xdr:cNvSpPr txBox="1"/>
      </xdr:nvSpPr>
      <xdr:spPr>
        <a:xfrm>
          <a:off x="27057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158766</xdr:rowOff>
    </xdr:from>
    <xdr:ext cx="405111" cy="259045"/>
    <xdr:sp macro="" textlink="">
      <xdr:nvSpPr>
        <xdr:cNvPr id="306" name="n_3mainValue【公営住宅】&#10;有形固定資産減価償却率"/>
        <xdr:cNvSpPr txBox="1"/>
      </xdr:nvSpPr>
      <xdr:spPr>
        <a:xfrm>
          <a:off x="18167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7" name="正方形/長方形 30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8" name="正方形/長方形 30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9" name="正方形/長方形 30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0" name="正方形/長方形 30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1" name="正方形/長方形 31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2" name="正方形/長方形 31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3" name="正方形/長方形 31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4" name="正方形/長方形 31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5" name="テキスト ボックス 31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6" name="直線コネクタ 31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7" name="直線コネクタ 31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8" name="テキスト ボックス 31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9" name="直線コネクタ 31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0" name="テキスト ボックス 319"/>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1" name="直線コネクタ 32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2" name="テキスト ボックス 32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3" name="直線コネクタ 32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4" name="テキスト ボックス 323"/>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5" name="直線コネクタ 32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6" name="テキスト ボックス 325"/>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7" name="直線コネクタ 32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8" name="テキスト ボックス 327"/>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107442</xdr:rowOff>
    </xdr:from>
    <xdr:to>
      <xdr:col>54</xdr:col>
      <xdr:colOff>189865</xdr:colOff>
      <xdr:row>86</xdr:row>
      <xdr:rowOff>103823</xdr:rowOff>
    </xdr:to>
    <xdr:cxnSp macro="">
      <xdr:nvCxnSpPr>
        <xdr:cNvPr id="330" name="直線コネクタ 329"/>
        <xdr:cNvCxnSpPr/>
      </xdr:nvCxnSpPr>
      <xdr:spPr>
        <a:xfrm flipV="1">
          <a:off x="10476865" y="13480542"/>
          <a:ext cx="0" cy="1367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107650</xdr:rowOff>
    </xdr:from>
    <xdr:ext cx="469744" cy="259045"/>
    <xdr:sp macro="" textlink="">
      <xdr:nvSpPr>
        <xdr:cNvPr id="331" name="【公営住宅】&#10;一人当たり面積最小値テキスト"/>
        <xdr:cNvSpPr txBox="1"/>
      </xdr:nvSpPr>
      <xdr:spPr>
        <a:xfrm>
          <a:off x="10515600" y="1485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103823</xdr:rowOff>
    </xdr:from>
    <xdr:to>
      <xdr:col>55</xdr:col>
      <xdr:colOff>88900</xdr:colOff>
      <xdr:row>86</xdr:row>
      <xdr:rowOff>103823</xdr:rowOff>
    </xdr:to>
    <xdr:cxnSp macro="">
      <xdr:nvCxnSpPr>
        <xdr:cNvPr id="332" name="直線コネクタ 331"/>
        <xdr:cNvCxnSpPr/>
      </xdr:nvCxnSpPr>
      <xdr:spPr>
        <a:xfrm>
          <a:off x="10388600" y="14848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54119</xdr:rowOff>
    </xdr:from>
    <xdr:ext cx="469744" cy="259045"/>
    <xdr:sp macro="" textlink="">
      <xdr:nvSpPr>
        <xdr:cNvPr id="333" name="【公営住宅】&#10;一人当たり面積最大値テキスト"/>
        <xdr:cNvSpPr txBox="1"/>
      </xdr:nvSpPr>
      <xdr:spPr>
        <a:xfrm>
          <a:off x="10515600" y="13255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107442</xdr:rowOff>
    </xdr:from>
    <xdr:to>
      <xdr:col>55</xdr:col>
      <xdr:colOff>88900</xdr:colOff>
      <xdr:row>78</xdr:row>
      <xdr:rowOff>107442</xdr:rowOff>
    </xdr:to>
    <xdr:cxnSp macro="">
      <xdr:nvCxnSpPr>
        <xdr:cNvPr id="334" name="直線コネクタ 333"/>
        <xdr:cNvCxnSpPr/>
      </xdr:nvCxnSpPr>
      <xdr:spPr>
        <a:xfrm>
          <a:off x="10388600" y="1348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163529</xdr:rowOff>
    </xdr:from>
    <xdr:ext cx="469744" cy="259045"/>
    <xdr:sp macro="" textlink="">
      <xdr:nvSpPr>
        <xdr:cNvPr id="335" name="【公営住宅】&#10;一人当たり面積平均値テキスト"/>
        <xdr:cNvSpPr txBox="1"/>
      </xdr:nvSpPr>
      <xdr:spPr>
        <a:xfrm>
          <a:off x="10515600" y="143938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140652</xdr:rowOff>
    </xdr:from>
    <xdr:to>
      <xdr:col>55</xdr:col>
      <xdr:colOff>50800</xdr:colOff>
      <xdr:row>85</xdr:row>
      <xdr:rowOff>70802</xdr:rowOff>
    </xdr:to>
    <xdr:sp macro="" textlink="">
      <xdr:nvSpPr>
        <xdr:cNvPr id="336" name="フローチャート: 判断 335"/>
        <xdr:cNvSpPr/>
      </xdr:nvSpPr>
      <xdr:spPr>
        <a:xfrm>
          <a:off x="10426700" y="1454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137224</xdr:rowOff>
    </xdr:from>
    <xdr:to>
      <xdr:col>50</xdr:col>
      <xdr:colOff>165100</xdr:colOff>
      <xdr:row>85</xdr:row>
      <xdr:rowOff>67374</xdr:rowOff>
    </xdr:to>
    <xdr:sp macro="" textlink="">
      <xdr:nvSpPr>
        <xdr:cNvPr id="337" name="フローチャート: 判断 336"/>
        <xdr:cNvSpPr/>
      </xdr:nvSpPr>
      <xdr:spPr>
        <a:xfrm>
          <a:off x="9588500" y="1453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169418</xdr:rowOff>
    </xdr:from>
    <xdr:to>
      <xdr:col>46</xdr:col>
      <xdr:colOff>38100</xdr:colOff>
      <xdr:row>85</xdr:row>
      <xdr:rowOff>99568</xdr:rowOff>
    </xdr:to>
    <xdr:sp macro="" textlink="">
      <xdr:nvSpPr>
        <xdr:cNvPr id="338" name="フローチャート: 判断 337"/>
        <xdr:cNvSpPr/>
      </xdr:nvSpPr>
      <xdr:spPr>
        <a:xfrm>
          <a:off x="8699500" y="1457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151892</xdr:rowOff>
    </xdr:from>
    <xdr:to>
      <xdr:col>41</xdr:col>
      <xdr:colOff>101600</xdr:colOff>
      <xdr:row>85</xdr:row>
      <xdr:rowOff>82042</xdr:rowOff>
    </xdr:to>
    <xdr:sp macro="" textlink="">
      <xdr:nvSpPr>
        <xdr:cNvPr id="339" name="フローチャート: 判断 338"/>
        <xdr:cNvSpPr/>
      </xdr:nvSpPr>
      <xdr:spPr>
        <a:xfrm>
          <a:off x="7810500" y="145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91123</xdr:rowOff>
    </xdr:from>
    <xdr:to>
      <xdr:col>36</xdr:col>
      <xdr:colOff>165100</xdr:colOff>
      <xdr:row>85</xdr:row>
      <xdr:rowOff>21273</xdr:rowOff>
    </xdr:to>
    <xdr:sp macro="" textlink="">
      <xdr:nvSpPr>
        <xdr:cNvPr id="340" name="フローチャート: 判断 339"/>
        <xdr:cNvSpPr/>
      </xdr:nvSpPr>
      <xdr:spPr>
        <a:xfrm>
          <a:off x="6921500" y="14492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1" name="テキスト ボックス 34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2" name="テキスト ボックス 34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3" name="テキスト ボックス 34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4" name="テキスト ボックス 34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5" name="テキスト ボックス 34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5398</xdr:rowOff>
    </xdr:from>
    <xdr:to>
      <xdr:col>55</xdr:col>
      <xdr:colOff>50800</xdr:colOff>
      <xdr:row>85</xdr:row>
      <xdr:rowOff>106998</xdr:rowOff>
    </xdr:to>
    <xdr:sp macro="" textlink="">
      <xdr:nvSpPr>
        <xdr:cNvPr id="346" name="楕円 345"/>
        <xdr:cNvSpPr/>
      </xdr:nvSpPr>
      <xdr:spPr>
        <a:xfrm>
          <a:off x="10426700" y="1457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155275</xdr:rowOff>
    </xdr:from>
    <xdr:ext cx="469744" cy="259045"/>
    <xdr:sp macro="" textlink="">
      <xdr:nvSpPr>
        <xdr:cNvPr id="347" name="【公営住宅】&#10;一人当たり面積該当値テキスト"/>
        <xdr:cNvSpPr txBox="1"/>
      </xdr:nvSpPr>
      <xdr:spPr>
        <a:xfrm>
          <a:off x="10515600" y="14557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7302</xdr:rowOff>
    </xdr:from>
    <xdr:to>
      <xdr:col>50</xdr:col>
      <xdr:colOff>165100</xdr:colOff>
      <xdr:row>85</xdr:row>
      <xdr:rowOff>108902</xdr:rowOff>
    </xdr:to>
    <xdr:sp macro="" textlink="">
      <xdr:nvSpPr>
        <xdr:cNvPr id="348" name="楕円 347"/>
        <xdr:cNvSpPr/>
      </xdr:nvSpPr>
      <xdr:spPr>
        <a:xfrm>
          <a:off x="9588500" y="1458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56198</xdr:rowOff>
    </xdr:from>
    <xdr:to>
      <xdr:col>55</xdr:col>
      <xdr:colOff>0</xdr:colOff>
      <xdr:row>85</xdr:row>
      <xdr:rowOff>58102</xdr:rowOff>
    </xdr:to>
    <xdr:cxnSp macro="">
      <xdr:nvCxnSpPr>
        <xdr:cNvPr id="349" name="直線コネクタ 348"/>
        <xdr:cNvCxnSpPr/>
      </xdr:nvCxnSpPr>
      <xdr:spPr>
        <a:xfrm flipV="1">
          <a:off x="9639300" y="14629448"/>
          <a:ext cx="838200" cy="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12827</xdr:rowOff>
    </xdr:from>
    <xdr:to>
      <xdr:col>46</xdr:col>
      <xdr:colOff>38100</xdr:colOff>
      <xdr:row>85</xdr:row>
      <xdr:rowOff>114427</xdr:rowOff>
    </xdr:to>
    <xdr:sp macro="" textlink="">
      <xdr:nvSpPr>
        <xdr:cNvPr id="350" name="楕円 349"/>
        <xdr:cNvSpPr/>
      </xdr:nvSpPr>
      <xdr:spPr>
        <a:xfrm>
          <a:off x="8699500" y="1458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58102</xdr:rowOff>
    </xdr:from>
    <xdr:to>
      <xdr:col>50</xdr:col>
      <xdr:colOff>114300</xdr:colOff>
      <xdr:row>85</xdr:row>
      <xdr:rowOff>63627</xdr:rowOff>
    </xdr:to>
    <xdr:cxnSp macro="">
      <xdr:nvCxnSpPr>
        <xdr:cNvPr id="351" name="直線コネクタ 350"/>
        <xdr:cNvCxnSpPr/>
      </xdr:nvCxnSpPr>
      <xdr:spPr>
        <a:xfrm flipV="1">
          <a:off x="8750300" y="14631352"/>
          <a:ext cx="889000" cy="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19495</xdr:rowOff>
    </xdr:from>
    <xdr:to>
      <xdr:col>41</xdr:col>
      <xdr:colOff>101600</xdr:colOff>
      <xdr:row>85</xdr:row>
      <xdr:rowOff>121095</xdr:rowOff>
    </xdr:to>
    <xdr:sp macro="" textlink="">
      <xdr:nvSpPr>
        <xdr:cNvPr id="352" name="楕円 351"/>
        <xdr:cNvSpPr/>
      </xdr:nvSpPr>
      <xdr:spPr>
        <a:xfrm>
          <a:off x="7810500" y="1459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63627</xdr:rowOff>
    </xdr:from>
    <xdr:to>
      <xdr:col>45</xdr:col>
      <xdr:colOff>177800</xdr:colOff>
      <xdr:row>85</xdr:row>
      <xdr:rowOff>70295</xdr:rowOff>
    </xdr:to>
    <xdr:cxnSp macro="">
      <xdr:nvCxnSpPr>
        <xdr:cNvPr id="353" name="直線コネクタ 352"/>
        <xdr:cNvCxnSpPr/>
      </xdr:nvCxnSpPr>
      <xdr:spPr>
        <a:xfrm flipV="1">
          <a:off x="7861300" y="14636877"/>
          <a:ext cx="8890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83901</xdr:rowOff>
    </xdr:from>
    <xdr:ext cx="469744" cy="259045"/>
    <xdr:sp macro="" textlink="">
      <xdr:nvSpPr>
        <xdr:cNvPr id="354" name="n_1aveValue【公営住宅】&#10;一人当たり面積"/>
        <xdr:cNvSpPr txBox="1"/>
      </xdr:nvSpPr>
      <xdr:spPr>
        <a:xfrm>
          <a:off x="9391727" y="14314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116095</xdr:rowOff>
    </xdr:from>
    <xdr:ext cx="469744" cy="259045"/>
    <xdr:sp macro="" textlink="">
      <xdr:nvSpPr>
        <xdr:cNvPr id="355" name="n_2aveValue【公営住宅】&#10;一人当たり面積"/>
        <xdr:cNvSpPr txBox="1"/>
      </xdr:nvSpPr>
      <xdr:spPr>
        <a:xfrm>
          <a:off x="8515427" y="14346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98569</xdr:rowOff>
    </xdr:from>
    <xdr:ext cx="469744" cy="259045"/>
    <xdr:sp macro="" textlink="">
      <xdr:nvSpPr>
        <xdr:cNvPr id="356" name="n_3aveValue【公営住宅】&#10;一人当たり面積"/>
        <xdr:cNvSpPr txBox="1"/>
      </xdr:nvSpPr>
      <xdr:spPr>
        <a:xfrm>
          <a:off x="7626427" y="1432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37800</xdr:rowOff>
    </xdr:from>
    <xdr:ext cx="469744" cy="259045"/>
    <xdr:sp macro="" textlink="">
      <xdr:nvSpPr>
        <xdr:cNvPr id="357" name="n_4aveValue【公営住宅】&#10;一人当たり面積"/>
        <xdr:cNvSpPr txBox="1"/>
      </xdr:nvSpPr>
      <xdr:spPr>
        <a:xfrm>
          <a:off x="6737427" y="14268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100029</xdr:rowOff>
    </xdr:from>
    <xdr:ext cx="469744" cy="259045"/>
    <xdr:sp macro="" textlink="">
      <xdr:nvSpPr>
        <xdr:cNvPr id="358" name="n_1mainValue【公営住宅】&#10;一人当たり面積"/>
        <xdr:cNvSpPr txBox="1"/>
      </xdr:nvSpPr>
      <xdr:spPr>
        <a:xfrm>
          <a:off x="9391727" y="14673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105554</xdr:rowOff>
    </xdr:from>
    <xdr:ext cx="469744" cy="259045"/>
    <xdr:sp macro="" textlink="">
      <xdr:nvSpPr>
        <xdr:cNvPr id="359" name="n_2mainValue【公営住宅】&#10;一人当たり面積"/>
        <xdr:cNvSpPr txBox="1"/>
      </xdr:nvSpPr>
      <xdr:spPr>
        <a:xfrm>
          <a:off x="8515427" y="1467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112222</xdr:rowOff>
    </xdr:from>
    <xdr:ext cx="469744" cy="259045"/>
    <xdr:sp macro="" textlink="">
      <xdr:nvSpPr>
        <xdr:cNvPr id="360" name="n_3mainValue【公営住宅】&#10;一人当たり面積"/>
        <xdr:cNvSpPr txBox="1"/>
      </xdr:nvSpPr>
      <xdr:spPr>
        <a:xfrm>
          <a:off x="7626427" y="14685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1" name="正方形/長方形 36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2" name="正方形/長方形 36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3" name="正方形/長方形 36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4" name="正方形/長方形 36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5" name="正方形/長方形 36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6" name="正方形/長方形 36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7" name="正方形/長方形 36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8" name="正方形/長方形 36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9" name="テキスト ボックス 36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0" name="直線コネクタ 36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1" name="テキスト ボックス 37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72" name="直線コネクタ 371"/>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73" name="テキスト ボックス 372"/>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74" name="直線コネクタ 373"/>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75" name="テキスト ボックス 374"/>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76" name="直線コネクタ 375"/>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77" name="テキスト ボックス 376"/>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78" name="直線コネクタ 377"/>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79" name="テキスト ボックス 378"/>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80" name="直線コネクタ 379"/>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81" name="テキスト ボックス 380"/>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2" name="直線コネクタ 38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83" name="テキスト ボックス 382"/>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84"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53339</xdr:rowOff>
    </xdr:from>
    <xdr:to>
      <xdr:col>24</xdr:col>
      <xdr:colOff>62865</xdr:colOff>
      <xdr:row>107</xdr:row>
      <xdr:rowOff>81914</xdr:rowOff>
    </xdr:to>
    <xdr:cxnSp macro="">
      <xdr:nvCxnSpPr>
        <xdr:cNvPr id="385" name="直線コネクタ 384"/>
        <xdr:cNvCxnSpPr/>
      </xdr:nvCxnSpPr>
      <xdr:spPr>
        <a:xfrm flipV="1">
          <a:off x="4634865" y="17198339"/>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85741</xdr:rowOff>
    </xdr:from>
    <xdr:ext cx="405111" cy="259045"/>
    <xdr:sp macro="" textlink="">
      <xdr:nvSpPr>
        <xdr:cNvPr id="386" name="【港湾・漁港】&#10;有形固定資産減価償却率最小値テキスト"/>
        <xdr:cNvSpPr txBox="1"/>
      </xdr:nvSpPr>
      <xdr:spPr>
        <a:xfrm>
          <a:off x="4673600" y="1843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81914</xdr:rowOff>
    </xdr:from>
    <xdr:to>
      <xdr:col>24</xdr:col>
      <xdr:colOff>152400</xdr:colOff>
      <xdr:row>107</xdr:row>
      <xdr:rowOff>81914</xdr:rowOff>
    </xdr:to>
    <xdr:cxnSp macro="">
      <xdr:nvCxnSpPr>
        <xdr:cNvPr id="387" name="直線コネクタ 386"/>
        <xdr:cNvCxnSpPr/>
      </xdr:nvCxnSpPr>
      <xdr:spPr>
        <a:xfrm>
          <a:off x="4546600" y="18427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xdr:rowOff>
    </xdr:from>
    <xdr:ext cx="405111" cy="259045"/>
    <xdr:sp macro="" textlink="">
      <xdr:nvSpPr>
        <xdr:cNvPr id="388" name="【港湾・漁港】&#10;有形固定資産減価償却率最大値テキスト"/>
        <xdr:cNvSpPr txBox="1"/>
      </xdr:nvSpPr>
      <xdr:spPr>
        <a:xfrm>
          <a:off x="4673600" y="16973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53339</xdr:rowOff>
    </xdr:from>
    <xdr:to>
      <xdr:col>24</xdr:col>
      <xdr:colOff>152400</xdr:colOff>
      <xdr:row>100</xdr:row>
      <xdr:rowOff>53339</xdr:rowOff>
    </xdr:to>
    <xdr:cxnSp macro="">
      <xdr:nvCxnSpPr>
        <xdr:cNvPr id="389" name="直線コネクタ 388"/>
        <xdr:cNvCxnSpPr/>
      </xdr:nvCxnSpPr>
      <xdr:spPr>
        <a:xfrm>
          <a:off x="4546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112413</xdr:rowOff>
    </xdr:from>
    <xdr:ext cx="405111" cy="259045"/>
    <xdr:sp macro="" textlink="">
      <xdr:nvSpPr>
        <xdr:cNvPr id="390" name="【港湾・漁港】&#10;有形固定資産減価償却率平均値テキスト"/>
        <xdr:cNvSpPr txBox="1"/>
      </xdr:nvSpPr>
      <xdr:spPr>
        <a:xfrm>
          <a:off x="4673600" y="17771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133986</xdr:rowOff>
    </xdr:from>
    <xdr:to>
      <xdr:col>24</xdr:col>
      <xdr:colOff>114300</xdr:colOff>
      <xdr:row>104</xdr:row>
      <xdr:rowOff>64136</xdr:rowOff>
    </xdr:to>
    <xdr:sp macro="" textlink="">
      <xdr:nvSpPr>
        <xdr:cNvPr id="391" name="フローチャート: 判断 390"/>
        <xdr:cNvSpPr/>
      </xdr:nvSpPr>
      <xdr:spPr>
        <a:xfrm>
          <a:off x="4584700" y="1779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141605</xdr:rowOff>
    </xdr:from>
    <xdr:to>
      <xdr:col>20</xdr:col>
      <xdr:colOff>38100</xdr:colOff>
      <xdr:row>104</xdr:row>
      <xdr:rowOff>71755</xdr:rowOff>
    </xdr:to>
    <xdr:sp macro="" textlink="">
      <xdr:nvSpPr>
        <xdr:cNvPr id="392" name="フローチャート: 判断 391"/>
        <xdr:cNvSpPr/>
      </xdr:nvSpPr>
      <xdr:spPr>
        <a:xfrm>
          <a:off x="3746500" y="1780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111125</xdr:rowOff>
    </xdr:from>
    <xdr:to>
      <xdr:col>15</xdr:col>
      <xdr:colOff>101600</xdr:colOff>
      <xdr:row>104</xdr:row>
      <xdr:rowOff>41275</xdr:rowOff>
    </xdr:to>
    <xdr:sp macro="" textlink="">
      <xdr:nvSpPr>
        <xdr:cNvPr id="393" name="フローチャート: 判断 392"/>
        <xdr:cNvSpPr/>
      </xdr:nvSpPr>
      <xdr:spPr>
        <a:xfrm>
          <a:off x="2857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394" name="フローチャート: 判断 393"/>
        <xdr:cNvSpPr/>
      </xdr:nvSpPr>
      <xdr:spPr>
        <a:xfrm>
          <a:off x="1968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126364</xdr:rowOff>
    </xdr:from>
    <xdr:to>
      <xdr:col>6</xdr:col>
      <xdr:colOff>38100</xdr:colOff>
      <xdr:row>103</xdr:row>
      <xdr:rowOff>56514</xdr:rowOff>
    </xdr:to>
    <xdr:sp macro="" textlink="">
      <xdr:nvSpPr>
        <xdr:cNvPr id="395" name="フローチャート: 判断 394"/>
        <xdr:cNvSpPr/>
      </xdr:nvSpPr>
      <xdr:spPr>
        <a:xfrm>
          <a:off x="1079500" y="1761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6" name="テキスト ボックス 39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7" name="テキスト ボックス 39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8" name="テキスト ボックス 39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9" name="テキスト ボックス 39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0" name="テキスト ボックス 39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120650</xdr:rowOff>
    </xdr:from>
    <xdr:to>
      <xdr:col>24</xdr:col>
      <xdr:colOff>114300</xdr:colOff>
      <xdr:row>103</xdr:row>
      <xdr:rowOff>50800</xdr:rowOff>
    </xdr:to>
    <xdr:sp macro="" textlink="">
      <xdr:nvSpPr>
        <xdr:cNvPr id="401" name="楕円 400"/>
        <xdr:cNvSpPr/>
      </xdr:nvSpPr>
      <xdr:spPr>
        <a:xfrm>
          <a:off x="4584700" y="1760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143527</xdr:rowOff>
    </xdr:from>
    <xdr:ext cx="405111" cy="259045"/>
    <xdr:sp macro="" textlink="">
      <xdr:nvSpPr>
        <xdr:cNvPr id="402" name="【港湾・漁港】&#10;有形固定資産減価償却率該当値テキスト"/>
        <xdr:cNvSpPr txBox="1"/>
      </xdr:nvSpPr>
      <xdr:spPr>
        <a:xfrm>
          <a:off x="4673600" y="1745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84455</xdr:rowOff>
    </xdr:from>
    <xdr:to>
      <xdr:col>20</xdr:col>
      <xdr:colOff>38100</xdr:colOff>
      <xdr:row>103</xdr:row>
      <xdr:rowOff>14605</xdr:rowOff>
    </xdr:to>
    <xdr:sp macro="" textlink="">
      <xdr:nvSpPr>
        <xdr:cNvPr id="403" name="楕円 402"/>
        <xdr:cNvSpPr/>
      </xdr:nvSpPr>
      <xdr:spPr>
        <a:xfrm>
          <a:off x="3746500" y="1757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135255</xdr:rowOff>
    </xdr:from>
    <xdr:to>
      <xdr:col>24</xdr:col>
      <xdr:colOff>63500</xdr:colOff>
      <xdr:row>103</xdr:row>
      <xdr:rowOff>0</xdr:rowOff>
    </xdr:to>
    <xdr:cxnSp macro="">
      <xdr:nvCxnSpPr>
        <xdr:cNvPr id="404" name="直線コネクタ 403"/>
        <xdr:cNvCxnSpPr/>
      </xdr:nvCxnSpPr>
      <xdr:spPr>
        <a:xfrm>
          <a:off x="3797300" y="1762315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46355</xdr:rowOff>
    </xdr:from>
    <xdr:to>
      <xdr:col>15</xdr:col>
      <xdr:colOff>101600</xdr:colOff>
      <xdr:row>102</xdr:row>
      <xdr:rowOff>147955</xdr:rowOff>
    </xdr:to>
    <xdr:sp macro="" textlink="">
      <xdr:nvSpPr>
        <xdr:cNvPr id="405" name="楕円 404"/>
        <xdr:cNvSpPr/>
      </xdr:nvSpPr>
      <xdr:spPr>
        <a:xfrm>
          <a:off x="2857500" y="1753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97155</xdr:rowOff>
    </xdr:from>
    <xdr:to>
      <xdr:col>19</xdr:col>
      <xdr:colOff>177800</xdr:colOff>
      <xdr:row>102</xdr:row>
      <xdr:rowOff>135255</xdr:rowOff>
    </xdr:to>
    <xdr:cxnSp macro="">
      <xdr:nvCxnSpPr>
        <xdr:cNvPr id="406" name="直線コネクタ 405"/>
        <xdr:cNvCxnSpPr/>
      </xdr:nvCxnSpPr>
      <xdr:spPr>
        <a:xfrm>
          <a:off x="2908300" y="175850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13970</xdr:rowOff>
    </xdr:from>
    <xdr:to>
      <xdr:col>10</xdr:col>
      <xdr:colOff>165100</xdr:colOff>
      <xdr:row>102</xdr:row>
      <xdr:rowOff>115570</xdr:rowOff>
    </xdr:to>
    <xdr:sp macro="" textlink="">
      <xdr:nvSpPr>
        <xdr:cNvPr id="407" name="楕円 406"/>
        <xdr:cNvSpPr/>
      </xdr:nvSpPr>
      <xdr:spPr>
        <a:xfrm>
          <a:off x="1968500" y="1750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64770</xdr:rowOff>
    </xdr:from>
    <xdr:to>
      <xdr:col>15</xdr:col>
      <xdr:colOff>50800</xdr:colOff>
      <xdr:row>102</xdr:row>
      <xdr:rowOff>97155</xdr:rowOff>
    </xdr:to>
    <xdr:cxnSp macro="">
      <xdr:nvCxnSpPr>
        <xdr:cNvPr id="408" name="直線コネクタ 407"/>
        <xdr:cNvCxnSpPr/>
      </xdr:nvCxnSpPr>
      <xdr:spPr>
        <a:xfrm>
          <a:off x="2019300" y="1755267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62882</xdr:rowOff>
    </xdr:from>
    <xdr:ext cx="405111" cy="259045"/>
    <xdr:sp macro="" textlink="">
      <xdr:nvSpPr>
        <xdr:cNvPr id="409" name="n_1aveValue【港湾・漁港】&#10;有形固定資産減価償却率"/>
        <xdr:cNvSpPr txBox="1"/>
      </xdr:nvSpPr>
      <xdr:spPr>
        <a:xfrm>
          <a:off x="3582044" y="1789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32402</xdr:rowOff>
    </xdr:from>
    <xdr:ext cx="405111" cy="259045"/>
    <xdr:sp macro="" textlink="">
      <xdr:nvSpPr>
        <xdr:cNvPr id="410" name="n_2aveValue【港湾・漁港】&#10;有形固定資産減価償却率"/>
        <xdr:cNvSpPr txBox="1"/>
      </xdr:nvSpPr>
      <xdr:spPr>
        <a:xfrm>
          <a:off x="2705744" y="1786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144797</xdr:rowOff>
    </xdr:from>
    <xdr:ext cx="405111" cy="259045"/>
    <xdr:sp macro="" textlink="">
      <xdr:nvSpPr>
        <xdr:cNvPr id="411" name="n_3aveValue【港湾・漁港】&#10;有形固定資産減価償却率"/>
        <xdr:cNvSpPr txBox="1"/>
      </xdr:nvSpPr>
      <xdr:spPr>
        <a:xfrm>
          <a:off x="1816744" y="1780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73041</xdr:rowOff>
    </xdr:from>
    <xdr:ext cx="405111" cy="259045"/>
    <xdr:sp macro="" textlink="">
      <xdr:nvSpPr>
        <xdr:cNvPr id="412" name="n_4aveValue【港湾・漁港】&#10;有形固定資産減価償却率"/>
        <xdr:cNvSpPr txBox="1"/>
      </xdr:nvSpPr>
      <xdr:spPr>
        <a:xfrm>
          <a:off x="927744" y="1738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31132</xdr:rowOff>
    </xdr:from>
    <xdr:ext cx="405111" cy="259045"/>
    <xdr:sp macro="" textlink="">
      <xdr:nvSpPr>
        <xdr:cNvPr id="413" name="n_1mainValue【港湾・漁港】&#10;有形固定資産減価償却率"/>
        <xdr:cNvSpPr txBox="1"/>
      </xdr:nvSpPr>
      <xdr:spPr>
        <a:xfrm>
          <a:off x="3582044" y="1734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164482</xdr:rowOff>
    </xdr:from>
    <xdr:ext cx="405111" cy="259045"/>
    <xdr:sp macro="" textlink="">
      <xdr:nvSpPr>
        <xdr:cNvPr id="414" name="n_2mainValue【港湾・漁港】&#10;有形固定資産減価償却率"/>
        <xdr:cNvSpPr txBox="1"/>
      </xdr:nvSpPr>
      <xdr:spPr>
        <a:xfrm>
          <a:off x="2705744" y="1730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132097</xdr:rowOff>
    </xdr:from>
    <xdr:ext cx="405111" cy="259045"/>
    <xdr:sp macro="" textlink="">
      <xdr:nvSpPr>
        <xdr:cNvPr id="415" name="n_3mainValue【港湾・漁港】&#10;有形固定資産減価償却率"/>
        <xdr:cNvSpPr txBox="1"/>
      </xdr:nvSpPr>
      <xdr:spPr>
        <a:xfrm>
          <a:off x="1816744" y="1727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6" name="正方形/長方形 41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7" name="正方形/長方形 41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8" name="正方形/長方形 41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9" name="正方形/長方形 41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0" name="正方形/長方形 41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1" name="正方形/長方形 42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2" name="正方形/長方形 42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3" name="正方形/長方形 42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4" name="テキスト ボックス 42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5" name="直線コネクタ 42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26" name="直線コネクタ 425"/>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27" name="テキスト ボックス 426"/>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28" name="直線コネクタ 427"/>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29" name="テキスト ボックス 428"/>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30" name="直線コネクタ 429"/>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31" name="テキスト ボックス 430"/>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32" name="直線コネクタ 431"/>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33" name="テキスト ボックス 432"/>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4" name="直線コネクタ 43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35" name="テキスト ボックス 434"/>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6"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48964</xdr:rowOff>
    </xdr:from>
    <xdr:to>
      <xdr:col>54</xdr:col>
      <xdr:colOff>189865</xdr:colOff>
      <xdr:row>108</xdr:row>
      <xdr:rowOff>76129</xdr:rowOff>
    </xdr:to>
    <xdr:cxnSp macro="">
      <xdr:nvCxnSpPr>
        <xdr:cNvPr id="437" name="直線コネクタ 436"/>
        <xdr:cNvCxnSpPr/>
      </xdr:nvCxnSpPr>
      <xdr:spPr>
        <a:xfrm flipV="1">
          <a:off x="10476865" y="17536864"/>
          <a:ext cx="0" cy="105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79956</xdr:rowOff>
    </xdr:from>
    <xdr:ext cx="378565" cy="259045"/>
    <xdr:sp macro="" textlink="">
      <xdr:nvSpPr>
        <xdr:cNvPr id="438" name="【港湾・漁港】&#10;一人当たり有形固定資産（償却資産）額最小値テキスト"/>
        <xdr:cNvSpPr txBox="1"/>
      </xdr:nvSpPr>
      <xdr:spPr>
        <a:xfrm>
          <a:off x="10515600" y="185965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76129</xdr:rowOff>
    </xdr:from>
    <xdr:to>
      <xdr:col>55</xdr:col>
      <xdr:colOff>88900</xdr:colOff>
      <xdr:row>108</xdr:row>
      <xdr:rowOff>76129</xdr:rowOff>
    </xdr:to>
    <xdr:cxnSp macro="">
      <xdr:nvCxnSpPr>
        <xdr:cNvPr id="439" name="直線コネクタ 438"/>
        <xdr:cNvCxnSpPr/>
      </xdr:nvCxnSpPr>
      <xdr:spPr>
        <a:xfrm>
          <a:off x="10388600" y="18592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167091</xdr:rowOff>
    </xdr:from>
    <xdr:ext cx="690189" cy="259045"/>
    <xdr:sp macro="" textlink="">
      <xdr:nvSpPr>
        <xdr:cNvPr id="440" name="【港湾・漁港】&#10;一人当たり有形固定資産（償却資産）額最大値テキスト"/>
        <xdr:cNvSpPr txBox="1"/>
      </xdr:nvSpPr>
      <xdr:spPr>
        <a:xfrm>
          <a:off x="10515600" y="173120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48964</xdr:rowOff>
    </xdr:from>
    <xdr:to>
      <xdr:col>55</xdr:col>
      <xdr:colOff>88900</xdr:colOff>
      <xdr:row>102</xdr:row>
      <xdr:rowOff>48964</xdr:rowOff>
    </xdr:to>
    <xdr:cxnSp macro="">
      <xdr:nvCxnSpPr>
        <xdr:cNvPr id="441" name="直線コネクタ 440"/>
        <xdr:cNvCxnSpPr/>
      </xdr:nvCxnSpPr>
      <xdr:spPr>
        <a:xfrm>
          <a:off x="10388600" y="17536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99665</xdr:rowOff>
    </xdr:from>
    <xdr:ext cx="599010" cy="259045"/>
    <xdr:sp macro="" textlink="">
      <xdr:nvSpPr>
        <xdr:cNvPr id="442" name="【港湾・漁港】&#10;一人当たり有形固定資産（償却資産）額平均値テキスト"/>
        <xdr:cNvSpPr txBox="1"/>
      </xdr:nvSpPr>
      <xdr:spPr>
        <a:xfrm>
          <a:off x="10515600" y="182733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121238</xdr:rowOff>
    </xdr:from>
    <xdr:to>
      <xdr:col>55</xdr:col>
      <xdr:colOff>50800</xdr:colOff>
      <xdr:row>107</xdr:row>
      <xdr:rowOff>51388</xdr:rowOff>
    </xdr:to>
    <xdr:sp macro="" textlink="">
      <xdr:nvSpPr>
        <xdr:cNvPr id="443" name="フローチャート: 判断 442"/>
        <xdr:cNvSpPr/>
      </xdr:nvSpPr>
      <xdr:spPr>
        <a:xfrm>
          <a:off x="10426700" y="1829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106491</xdr:rowOff>
    </xdr:from>
    <xdr:to>
      <xdr:col>50</xdr:col>
      <xdr:colOff>165100</xdr:colOff>
      <xdr:row>107</xdr:row>
      <xdr:rowOff>36641</xdr:rowOff>
    </xdr:to>
    <xdr:sp macro="" textlink="">
      <xdr:nvSpPr>
        <xdr:cNvPr id="444" name="フローチャート: 判断 443"/>
        <xdr:cNvSpPr/>
      </xdr:nvSpPr>
      <xdr:spPr>
        <a:xfrm>
          <a:off x="9588500" y="1828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108950</xdr:rowOff>
    </xdr:from>
    <xdr:to>
      <xdr:col>46</xdr:col>
      <xdr:colOff>38100</xdr:colOff>
      <xdr:row>107</xdr:row>
      <xdr:rowOff>39100</xdr:rowOff>
    </xdr:to>
    <xdr:sp macro="" textlink="">
      <xdr:nvSpPr>
        <xdr:cNvPr id="445" name="フローチャート: 判断 444"/>
        <xdr:cNvSpPr/>
      </xdr:nvSpPr>
      <xdr:spPr>
        <a:xfrm>
          <a:off x="8699500" y="1828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106553</xdr:rowOff>
    </xdr:from>
    <xdr:to>
      <xdr:col>41</xdr:col>
      <xdr:colOff>101600</xdr:colOff>
      <xdr:row>107</xdr:row>
      <xdr:rowOff>36703</xdr:rowOff>
    </xdr:to>
    <xdr:sp macro="" textlink="">
      <xdr:nvSpPr>
        <xdr:cNvPr id="446" name="フローチャート: 判断 445"/>
        <xdr:cNvSpPr/>
      </xdr:nvSpPr>
      <xdr:spPr>
        <a:xfrm>
          <a:off x="7810500" y="1828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85565</xdr:rowOff>
    </xdr:from>
    <xdr:to>
      <xdr:col>36</xdr:col>
      <xdr:colOff>165100</xdr:colOff>
      <xdr:row>108</xdr:row>
      <xdr:rowOff>15715</xdr:rowOff>
    </xdr:to>
    <xdr:sp macro="" textlink="">
      <xdr:nvSpPr>
        <xdr:cNvPr id="447" name="フローチャート: 判断 446"/>
        <xdr:cNvSpPr/>
      </xdr:nvSpPr>
      <xdr:spPr>
        <a:xfrm>
          <a:off x="6921500" y="18430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8" name="テキスト ボックス 44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9" name="テキスト ボックス 44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0" name="テキスト ボックス 44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1" name="テキスト ボックス 45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2" name="テキスト ボックス 45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95452</xdr:rowOff>
    </xdr:from>
    <xdr:to>
      <xdr:col>55</xdr:col>
      <xdr:colOff>50800</xdr:colOff>
      <xdr:row>104</xdr:row>
      <xdr:rowOff>25602</xdr:rowOff>
    </xdr:to>
    <xdr:sp macro="" textlink="">
      <xdr:nvSpPr>
        <xdr:cNvPr id="453" name="楕円 452"/>
        <xdr:cNvSpPr/>
      </xdr:nvSpPr>
      <xdr:spPr>
        <a:xfrm>
          <a:off x="10426700" y="17754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118329</xdr:rowOff>
    </xdr:from>
    <xdr:ext cx="690189" cy="259045"/>
    <xdr:sp macro="" textlink="">
      <xdr:nvSpPr>
        <xdr:cNvPr id="454" name="【港湾・漁港】&#10;一人当たり有形固定資産（償却資産）額該当値テキスト"/>
        <xdr:cNvSpPr txBox="1"/>
      </xdr:nvSpPr>
      <xdr:spPr>
        <a:xfrm>
          <a:off x="10515600" y="176062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111496</xdr:rowOff>
    </xdr:from>
    <xdr:to>
      <xdr:col>50</xdr:col>
      <xdr:colOff>165100</xdr:colOff>
      <xdr:row>104</xdr:row>
      <xdr:rowOff>41646</xdr:rowOff>
    </xdr:to>
    <xdr:sp macro="" textlink="">
      <xdr:nvSpPr>
        <xdr:cNvPr id="455" name="楕円 454"/>
        <xdr:cNvSpPr/>
      </xdr:nvSpPr>
      <xdr:spPr>
        <a:xfrm>
          <a:off x="9588500" y="1777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146252</xdr:rowOff>
    </xdr:from>
    <xdr:to>
      <xdr:col>55</xdr:col>
      <xdr:colOff>0</xdr:colOff>
      <xdr:row>103</xdr:row>
      <xdr:rowOff>162296</xdr:rowOff>
    </xdr:to>
    <xdr:cxnSp macro="">
      <xdr:nvCxnSpPr>
        <xdr:cNvPr id="456" name="直線コネクタ 455"/>
        <xdr:cNvCxnSpPr/>
      </xdr:nvCxnSpPr>
      <xdr:spPr>
        <a:xfrm flipV="1">
          <a:off x="9639300" y="17805602"/>
          <a:ext cx="838200" cy="16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123451</xdr:rowOff>
    </xdr:from>
    <xdr:to>
      <xdr:col>46</xdr:col>
      <xdr:colOff>38100</xdr:colOff>
      <xdr:row>104</xdr:row>
      <xdr:rowOff>53601</xdr:rowOff>
    </xdr:to>
    <xdr:sp macro="" textlink="">
      <xdr:nvSpPr>
        <xdr:cNvPr id="457" name="楕円 456"/>
        <xdr:cNvSpPr/>
      </xdr:nvSpPr>
      <xdr:spPr>
        <a:xfrm>
          <a:off x="8699500" y="1778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162296</xdr:rowOff>
    </xdr:from>
    <xdr:to>
      <xdr:col>50</xdr:col>
      <xdr:colOff>114300</xdr:colOff>
      <xdr:row>104</xdr:row>
      <xdr:rowOff>2801</xdr:rowOff>
    </xdr:to>
    <xdr:cxnSp macro="">
      <xdr:nvCxnSpPr>
        <xdr:cNvPr id="458" name="直線コネクタ 457"/>
        <xdr:cNvCxnSpPr/>
      </xdr:nvCxnSpPr>
      <xdr:spPr>
        <a:xfrm flipV="1">
          <a:off x="8750300" y="17821646"/>
          <a:ext cx="889000" cy="11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137503</xdr:rowOff>
    </xdr:from>
    <xdr:to>
      <xdr:col>41</xdr:col>
      <xdr:colOff>101600</xdr:colOff>
      <xdr:row>104</xdr:row>
      <xdr:rowOff>67653</xdr:rowOff>
    </xdr:to>
    <xdr:sp macro="" textlink="">
      <xdr:nvSpPr>
        <xdr:cNvPr id="459" name="楕円 458"/>
        <xdr:cNvSpPr/>
      </xdr:nvSpPr>
      <xdr:spPr>
        <a:xfrm>
          <a:off x="7810500" y="1779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2801</xdr:rowOff>
    </xdr:from>
    <xdr:to>
      <xdr:col>45</xdr:col>
      <xdr:colOff>177800</xdr:colOff>
      <xdr:row>104</xdr:row>
      <xdr:rowOff>16853</xdr:rowOff>
    </xdr:to>
    <xdr:cxnSp macro="">
      <xdr:nvCxnSpPr>
        <xdr:cNvPr id="460" name="直線コネクタ 459"/>
        <xdr:cNvCxnSpPr/>
      </xdr:nvCxnSpPr>
      <xdr:spPr>
        <a:xfrm flipV="1">
          <a:off x="7861300" y="17833601"/>
          <a:ext cx="889000" cy="14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27768</xdr:rowOff>
    </xdr:from>
    <xdr:ext cx="599010" cy="259045"/>
    <xdr:sp macro="" textlink="">
      <xdr:nvSpPr>
        <xdr:cNvPr id="461" name="n_1aveValue【港湾・漁港】&#10;一人当たり有形固定資産（償却資産）額"/>
        <xdr:cNvSpPr txBox="1"/>
      </xdr:nvSpPr>
      <xdr:spPr>
        <a:xfrm>
          <a:off x="9327095" y="1837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30227</xdr:rowOff>
    </xdr:from>
    <xdr:ext cx="599010" cy="259045"/>
    <xdr:sp macro="" textlink="">
      <xdr:nvSpPr>
        <xdr:cNvPr id="462" name="n_2aveValue【港湾・漁港】&#10;一人当たり有形固定資産（償却資産）額"/>
        <xdr:cNvSpPr txBox="1"/>
      </xdr:nvSpPr>
      <xdr:spPr>
        <a:xfrm>
          <a:off x="8450795" y="18375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27830</xdr:rowOff>
    </xdr:from>
    <xdr:ext cx="599010" cy="259045"/>
    <xdr:sp macro="" textlink="">
      <xdr:nvSpPr>
        <xdr:cNvPr id="463" name="n_3aveValue【港湾・漁港】&#10;一人当たり有形固定資産（償却資産）額"/>
        <xdr:cNvSpPr txBox="1"/>
      </xdr:nvSpPr>
      <xdr:spPr>
        <a:xfrm>
          <a:off x="7561795" y="18372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32242</xdr:rowOff>
    </xdr:from>
    <xdr:ext cx="599010" cy="259045"/>
    <xdr:sp macro="" textlink="">
      <xdr:nvSpPr>
        <xdr:cNvPr id="464" name="n_4aveValue【港湾・漁港】&#10;一人当たり有形固定資産（償却資産）額"/>
        <xdr:cNvSpPr txBox="1"/>
      </xdr:nvSpPr>
      <xdr:spPr>
        <a:xfrm>
          <a:off x="6672795" y="18205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102</xdr:row>
      <xdr:rowOff>58173</xdr:rowOff>
    </xdr:from>
    <xdr:ext cx="690189" cy="259045"/>
    <xdr:sp macro="" textlink="">
      <xdr:nvSpPr>
        <xdr:cNvPr id="465" name="n_1mainValue【港湾・漁港】&#10;一人当たり有形固定資産（償却資産）額"/>
        <xdr:cNvSpPr txBox="1"/>
      </xdr:nvSpPr>
      <xdr:spPr>
        <a:xfrm>
          <a:off x="9281505" y="175460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102</xdr:row>
      <xdr:rowOff>70128</xdr:rowOff>
    </xdr:from>
    <xdr:ext cx="690189" cy="259045"/>
    <xdr:sp macro="" textlink="">
      <xdr:nvSpPr>
        <xdr:cNvPr id="466" name="n_2mainValue【港湾・漁港】&#10;一人当たり有形固定資産（償却資産）額"/>
        <xdr:cNvSpPr txBox="1"/>
      </xdr:nvSpPr>
      <xdr:spPr>
        <a:xfrm>
          <a:off x="8405205" y="175580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102</xdr:row>
      <xdr:rowOff>84180</xdr:rowOff>
    </xdr:from>
    <xdr:ext cx="690189" cy="259045"/>
    <xdr:sp macro="" textlink="">
      <xdr:nvSpPr>
        <xdr:cNvPr id="467" name="n_3mainValue【港湾・漁港】&#10;一人当たり有形固定資産（償却資産）額"/>
        <xdr:cNvSpPr txBox="1"/>
      </xdr:nvSpPr>
      <xdr:spPr>
        <a:xfrm>
          <a:off x="7516205" y="175720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8" name="正方形/長方形 46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9" name="正方形/長方形 46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0" name="正方形/長方形 46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1" name="正方形/長方形 47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2" name="正方形/長方形 47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3" name="正方形/長方形 47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4" name="正方形/長方形 47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5" name="正方形/長方形 47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6" name="テキスト ボックス 47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7" name="直線コネクタ 47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8" name="テキスト ボックス 47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79" name="直線コネクタ 47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80" name="テキスト ボックス 479"/>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1" name="直線コネクタ 48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82" name="テキスト ボックス 48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3" name="直線コネクタ 48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4" name="テキスト ボックス 48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5" name="直線コネクタ 48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6" name="テキスト ボックス 48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7" name="直線コネクタ 48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88" name="テキスト ボックス 487"/>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9" name="直線コネクタ 48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90" name="テキスト ボックス 489"/>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30480</xdr:rowOff>
    </xdr:from>
    <xdr:to>
      <xdr:col>85</xdr:col>
      <xdr:colOff>126364</xdr:colOff>
      <xdr:row>42</xdr:row>
      <xdr:rowOff>38100</xdr:rowOff>
    </xdr:to>
    <xdr:cxnSp macro="">
      <xdr:nvCxnSpPr>
        <xdr:cNvPr id="492" name="直線コネクタ 491"/>
        <xdr:cNvCxnSpPr/>
      </xdr:nvCxnSpPr>
      <xdr:spPr>
        <a:xfrm flipV="1">
          <a:off x="16318864" y="58597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93"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94" name="直線コネクタ 493"/>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148607</xdr:rowOff>
    </xdr:from>
    <xdr:ext cx="405111" cy="259045"/>
    <xdr:sp macro="" textlink="">
      <xdr:nvSpPr>
        <xdr:cNvPr id="495" name="【認定こども園・幼稚園・保育所】&#10;有形固定資産減価償却率最大値テキスト"/>
        <xdr:cNvSpPr txBox="1"/>
      </xdr:nvSpPr>
      <xdr:spPr>
        <a:xfrm>
          <a:off x="16357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30480</xdr:rowOff>
    </xdr:from>
    <xdr:to>
      <xdr:col>86</xdr:col>
      <xdr:colOff>25400</xdr:colOff>
      <xdr:row>34</xdr:row>
      <xdr:rowOff>30480</xdr:rowOff>
    </xdr:to>
    <xdr:cxnSp macro="">
      <xdr:nvCxnSpPr>
        <xdr:cNvPr id="496" name="直線コネクタ 495"/>
        <xdr:cNvCxnSpPr/>
      </xdr:nvCxnSpPr>
      <xdr:spPr>
        <a:xfrm>
          <a:off x="16230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154957</xdr:rowOff>
    </xdr:from>
    <xdr:ext cx="405111" cy="259045"/>
    <xdr:sp macro="" textlink="">
      <xdr:nvSpPr>
        <xdr:cNvPr id="497" name="【認定こども園・幼稚園・保育所】&#10;有形固定資産減価償却率平均値テキスト"/>
        <xdr:cNvSpPr txBox="1"/>
      </xdr:nvSpPr>
      <xdr:spPr>
        <a:xfrm>
          <a:off x="16357600" y="6155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132080</xdr:rowOff>
    </xdr:from>
    <xdr:to>
      <xdr:col>85</xdr:col>
      <xdr:colOff>177800</xdr:colOff>
      <xdr:row>37</xdr:row>
      <xdr:rowOff>62230</xdr:rowOff>
    </xdr:to>
    <xdr:sp macro="" textlink="">
      <xdr:nvSpPr>
        <xdr:cNvPr id="498" name="フローチャート: 判断 497"/>
        <xdr:cNvSpPr/>
      </xdr:nvSpPr>
      <xdr:spPr>
        <a:xfrm>
          <a:off x="16268700" y="630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130175</xdr:rowOff>
    </xdr:from>
    <xdr:to>
      <xdr:col>81</xdr:col>
      <xdr:colOff>101600</xdr:colOff>
      <xdr:row>37</xdr:row>
      <xdr:rowOff>60325</xdr:rowOff>
    </xdr:to>
    <xdr:sp macro="" textlink="">
      <xdr:nvSpPr>
        <xdr:cNvPr id="499" name="フローチャート: 判断 498"/>
        <xdr:cNvSpPr/>
      </xdr:nvSpPr>
      <xdr:spPr>
        <a:xfrm>
          <a:off x="154305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86360</xdr:rowOff>
    </xdr:from>
    <xdr:to>
      <xdr:col>76</xdr:col>
      <xdr:colOff>165100</xdr:colOff>
      <xdr:row>37</xdr:row>
      <xdr:rowOff>16510</xdr:rowOff>
    </xdr:to>
    <xdr:sp macro="" textlink="">
      <xdr:nvSpPr>
        <xdr:cNvPr id="500" name="フローチャート: 判断 499"/>
        <xdr:cNvSpPr/>
      </xdr:nvSpPr>
      <xdr:spPr>
        <a:xfrm>
          <a:off x="14541500" y="62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145415</xdr:rowOff>
    </xdr:from>
    <xdr:to>
      <xdr:col>72</xdr:col>
      <xdr:colOff>38100</xdr:colOff>
      <xdr:row>37</xdr:row>
      <xdr:rowOff>75565</xdr:rowOff>
    </xdr:to>
    <xdr:sp macro="" textlink="">
      <xdr:nvSpPr>
        <xdr:cNvPr id="501" name="フローチャート: 判断 500"/>
        <xdr:cNvSpPr/>
      </xdr:nvSpPr>
      <xdr:spPr>
        <a:xfrm>
          <a:off x="13652500" y="631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124460</xdr:rowOff>
    </xdr:from>
    <xdr:to>
      <xdr:col>67</xdr:col>
      <xdr:colOff>101600</xdr:colOff>
      <xdr:row>37</xdr:row>
      <xdr:rowOff>54610</xdr:rowOff>
    </xdr:to>
    <xdr:sp macro="" textlink="">
      <xdr:nvSpPr>
        <xdr:cNvPr id="502" name="フローチャート: 判断 501"/>
        <xdr:cNvSpPr/>
      </xdr:nvSpPr>
      <xdr:spPr>
        <a:xfrm>
          <a:off x="12763500" y="629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3" name="テキスト ボックス 50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4" name="テキスト ボックス 50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5" name="テキスト ボックス 50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6" name="テキスト ボックス 50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7" name="テキスト ボックス 50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124460</xdr:rowOff>
    </xdr:from>
    <xdr:to>
      <xdr:col>85</xdr:col>
      <xdr:colOff>177800</xdr:colOff>
      <xdr:row>39</xdr:row>
      <xdr:rowOff>54610</xdr:rowOff>
    </xdr:to>
    <xdr:sp macro="" textlink="">
      <xdr:nvSpPr>
        <xdr:cNvPr id="508" name="楕円 507"/>
        <xdr:cNvSpPr/>
      </xdr:nvSpPr>
      <xdr:spPr>
        <a:xfrm>
          <a:off x="162687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102887</xdr:rowOff>
    </xdr:from>
    <xdr:ext cx="405111" cy="259045"/>
    <xdr:sp macro="" textlink="">
      <xdr:nvSpPr>
        <xdr:cNvPr id="509" name="【認定こども園・幼稚園・保育所】&#10;有形固定資産減価償却率該当値テキスト"/>
        <xdr:cNvSpPr txBox="1"/>
      </xdr:nvSpPr>
      <xdr:spPr>
        <a:xfrm>
          <a:off x="16357600"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57785</xdr:rowOff>
    </xdr:from>
    <xdr:to>
      <xdr:col>81</xdr:col>
      <xdr:colOff>101600</xdr:colOff>
      <xdr:row>38</xdr:row>
      <xdr:rowOff>159385</xdr:rowOff>
    </xdr:to>
    <xdr:sp macro="" textlink="">
      <xdr:nvSpPr>
        <xdr:cNvPr id="510" name="楕円 509"/>
        <xdr:cNvSpPr/>
      </xdr:nvSpPr>
      <xdr:spPr>
        <a:xfrm>
          <a:off x="15430500" y="65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108585</xdr:rowOff>
    </xdr:from>
    <xdr:to>
      <xdr:col>85</xdr:col>
      <xdr:colOff>127000</xdr:colOff>
      <xdr:row>39</xdr:row>
      <xdr:rowOff>3810</xdr:rowOff>
    </xdr:to>
    <xdr:cxnSp macro="">
      <xdr:nvCxnSpPr>
        <xdr:cNvPr id="511" name="直線コネクタ 510"/>
        <xdr:cNvCxnSpPr/>
      </xdr:nvCxnSpPr>
      <xdr:spPr>
        <a:xfrm>
          <a:off x="15481300" y="6623685"/>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164465</xdr:rowOff>
    </xdr:from>
    <xdr:to>
      <xdr:col>76</xdr:col>
      <xdr:colOff>165100</xdr:colOff>
      <xdr:row>38</xdr:row>
      <xdr:rowOff>94615</xdr:rowOff>
    </xdr:to>
    <xdr:sp macro="" textlink="">
      <xdr:nvSpPr>
        <xdr:cNvPr id="512" name="楕円 511"/>
        <xdr:cNvSpPr/>
      </xdr:nvSpPr>
      <xdr:spPr>
        <a:xfrm>
          <a:off x="14541500" y="650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43815</xdr:rowOff>
    </xdr:from>
    <xdr:to>
      <xdr:col>81</xdr:col>
      <xdr:colOff>50800</xdr:colOff>
      <xdr:row>38</xdr:row>
      <xdr:rowOff>108585</xdr:rowOff>
    </xdr:to>
    <xdr:cxnSp macro="">
      <xdr:nvCxnSpPr>
        <xdr:cNvPr id="513" name="直線コネクタ 512"/>
        <xdr:cNvCxnSpPr/>
      </xdr:nvCxnSpPr>
      <xdr:spPr>
        <a:xfrm>
          <a:off x="14592300" y="655891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97790</xdr:rowOff>
    </xdr:from>
    <xdr:to>
      <xdr:col>72</xdr:col>
      <xdr:colOff>38100</xdr:colOff>
      <xdr:row>38</xdr:row>
      <xdr:rowOff>27940</xdr:rowOff>
    </xdr:to>
    <xdr:sp macro="" textlink="">
      <xdr:nvSpPr>
        <xdr:cNvPr id="514" name="楕円 513"/>
        <xdr:cNvSpPr/>
      </xdr:nvSpPr>
      <xdr:spPr>
        <a:xfrm>
          <a:off x="136525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148590</xdr:rowOff>
    </xdr:from>
    <xdr:to>
      <xdr:col>76</xdr:col>
      <xdr:colOff>114300</xdr:colOff>
      <xdr:row>38</xdr:row>
      <xdr:rowOff>43815</xdr:rowOff>
    </xdr:to>
    <xdr:cxnSp macro="">
      <xdr:nvCxnSpPr>
        <xdr:cNvPr id="515" name="直線コネクタ 514"/>
        <xdr:cNvCxnSpPr/>
      </xdr:nvCxnSpPr>
      <xdr:spPr>
        <a:xfrm>
          <a:off x="13703300" y="649224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76852</xdr:rowOff>
    </xdr:from>
    <xdr:ext cx="405111" cy="259045"/>
    <xdr:sp macro="" textlink="">
      <xdr:nvSpPr>
        <xdr:cNvPr id="516" name="n_1aveValue【認定こども園・幼稚園・保育所】&#10;有形固定資産減価償却率"/>
        <xdr:cNvSpPr txBox="1"/>
      </xdr:nvSpPr>
      <xdr:spPr>
        <a:xfrm>
          <a:off x="15266044" y="607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33037</xdr:rowOff>
    </xdr:from>
    <xdr:ext cx="405111" cy="259045"/>
    <xdr:sp macro="" textlink="">
      <xdr:nvSpPr>
        <xdr:cNvPr id="517" name="n_2aveValue【認定こども園・幼稚園・保育所】&#10;有形固定資産減価償却率"/>
        <xdr:cNvSpPr txBox="1"/>
      </xdr:nvSpPr>
      <xdr:spPr>
        <a:xfrm>
          <a:off x="14389744" y="603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92092</xdr:rowOff>
    </xdr:from>
    <xdr:ext cx="405111" cy="259045"/>
    <xdr:sp macro="" textlink="">
      <xdr:nvSpPr>
        <xdr:cNvPr id="518" name="n_3aveValue【認定こども園・幼稚園・保育所】&#10;有形固定資産減価償却率"/>
        <xdr:cNvSpPr txBox="1"/>
      </xdr:nvSpPr>
      <xdr:spPr>
        <a:xfrm>
          <a:off x="13500744"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71137</xdr:rowOff>
    </xdr:from>
    <xdr:ext cx="405111" cy="259045"/>
    <xdr:sp macro="" textlink="">
      <xdr:nvSpPr>
        <xdr:cNvPr id="519" name="n_4aveValue【認定こども園・幼稚園・保育所】&#10;有形固定資産減価償却率"/>
        <xdr:cNvSpPr txBox="1"/>
      </xdr:nvSpPr>
      <xdr:spPr>
        <a:xfrm>
          <a:off x="12611744" y="607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150512</xdr:rowOff>
    </xdr:from>
    <xdr:ext cx="405111" cy="259045"/>
    <xdr:sp macro="" textlink="">
      <xdr:nvSpPr>
        <xdr:cNvPr id="520" name="n_1mainValue【認定こども園・幼稚園・保育所】&#10;有形固定資産減価償却率"/>
        <xdr:cNvSpPr txBox="1"/>
      </xdr:nvSpPr>
      <xdr:spPr>
        <a:xfrm>
          <a:off x="15266044" y="666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85742</xdr:rowOff>
    </xdr:from>
    <xdr:ext cx="405111" cy="259045"/>
    <xdr:sp macro="" textlink="">
      <xdr:nvSpPr>
        <xdr:cNvPr id="521" name="n_2mainValue【認定こども園・幼稚園・保育所】&#10;有形固定資産減価償却率"/>
        <xdr:cNvSpPr txBox="1"/>
      </xdr:nvSpPr>
      <xdr:spPr>
        <a:xfrm>
          <a:off x="14389744"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19067</xdr:rowOff>
    </xdr:from>
    <xdr:ext cx="405111" cy="259045"/>
    <xdr:sp macro="" textlink="">
      <xdr:nvSpPr>
        <xdr:cNvPr id="522" name="n_3mainValue【認定こども園・幼稚園・保育所】&#10;有形固定資産減価償却率"/>
        <xdr:cNvSpPr txBox="1"/>
      </xdr:nvSpPr>
      <xdr:spPr>
        <a:xfrm>
          <a:off x="135007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3" name="正方形/長方形 52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4" name="正方形/長方形 52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5" name="正方形/長方形 52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6" name="正方形/長方形 52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7" name="正方形/長方形 52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8" name="正方形/長方形 52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9" name="正方形/長方形 52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0" name="正方形/長方形 52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1" name="テキスト ボックス 53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2" name="直線コネクタ 53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33" name="直線コネクタ 53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34" name="テキスト ボックス 533"/>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35" name="直線コネクタ 53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36" name="テキスト ボックス 535"/>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37" name="直線コネクタ 53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38" name="テキスト ボックス 537"/>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39" name="直線コネクタ 53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40" name="テキスト ボックス 539"/>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1" name="直線コネクタ 54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42" name="テキスト ボックス 54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115062</xdr:rowOff>
    </xdr:from>
    <xdr:to>
      <xdr:col>116</xdr:col>
      <xdr:colOff>62864</xdr:colOff>
      <xdr:row>41</xdr:row>
      <xdr:rowOff>87630</xdr:rowOff>
    </xdr:to>
    <xdr:cxnSp macro="">
      <xdr:nvCxnSpPr>
        <xdr:cNvPr id="544" name="直線コネクタ 543"/>
        <xdr:cNvCxnSpPr/>
      </xdr:nvCxnSpPr>
      <xdr:spPr>
        <a:xfrm flipV="1">
          <a:off x="22160864" y="5944362"/>
          <a:ext cx="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91457</xdr:rowOff>
    </xdr:from>
    <xdr:ext cx="469744" cy="259045"/>
    <xdr:sp macro="" textlink="">
      <xdr:nvSpPr>
        <xdr:cNvPr id="545" name="【認定こども園・幼稚園・保育所】&#10;一人当たり面積最小値テキスト"/>
        <xdr:cNvSpPr txBox="1"/>
      </xdr:nvSpPr>
      <xdr:spPr>
        <a:xfrm>
          <a:off x="22199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87630</xdr:rowOff>
    </xdr:from>
    <xdr:to>
      <xdr:col>116</xdr:col>
      <xdr:colOff>152400</xdr:colOff>
      <xdr:row>41</xdr:row>
      <xdr:rowOff>87630</xdr:rowOff>
    </xdr:to>
    <xdr:cxnSp macro="">
      <xdr:nvCxnSpPr>
        <xdr:cNvPr id="546" name="直線コネクタ 545"/>
        <xdr:cNvCxnSpPr/>
      </xdr:nvCxnSpPr>
      <xdr:spPr>
        <a:xfrm>
          <a:off x="22072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61739</xdr:rowOff>
    </xdr:from>
    <xdr:ext cx="469744" cy="259045"/>
    <xdr:sp macro="" textlink="">
      <xdr:nvSpPr>
        <xdr:cNvPr id="547" name="【認定こども園・幼稚園・保育所】&#10;一人当たり面積最大値テキスト"/>
        <xdr:cNvSpPr txBox="1"/>
      </xdr:nvSpPr>
      <xdr:spPr>
        <a:xfrm>
          <a:off x="22199600" y="5719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115062</xdr:rowOff>
    </xdr:from>
    <xdr:to>
      <xdr:col>116</xdr:col>
      <xdr:colOff>152400</xdr:colOff>
      <xdr:row>34</xdr:row>
      <xdr:rowOff>115062</xdr:rowOff>
    </xdr:to>
    <xdr:cxnSp macro="">
      <xdr:nvCxnSpPr>
        <xdr:cNvPr id="548" name="直線コネクタ 547"/>
        <xdr:cNvCxnSpPr/>
      </xdr:nvCxnSpPr>
      <xdr:spPr>
        <a:xfrm>
          <a:off x="22072600" y="5944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137431</xdr:rowOff>
    </xdr:from>
    <xdr:ext cx="469744" cy="259045"/>
    <xdr:sp macro="" textlink="">
      <xdr:nvSpPr>
        <xdr:cNvPr id="549" name="【認定こども園・幼稚園・保育所】&#10;一人当たり面積平均値テキスト"/>
        <xdr:cNvSpPr txBox="1"/>
      </xdr:nvSpPr>
      <xdr:spPr>
        <a:xfrm>
          <a:off x="22199600" y="64810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114554</xdr:rowOff>
    </xdr:from>
    <xdr:to>
      <xdr:col>116</xdr:col>
      <xdr:colOff>114300</xdr:colOff>
      <xdr:row>39</xdr:row>
      <xdr:rowOff>44704</xdr:rowOff>
    </xdr:to>
    <xdr:sp macro="" textlink="">
      <xdr:nvSpPr>
        <xdr:cNvPr id="550" name="フローチャート: 判断 549"/>
        <xdr:cNvSpPr/>
      </xdr:nvSpPr>
      <xdr:spPr>
        <a:xfrm>
          <a:off x="22110700" y="662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89408</xdr:rowOff>
    </xdr:from>
    <xdr:to>
      <xdr:col>112</xdr:col>
      <xdr:colOff>38100</xdr:colOff>
      <xdr:row>39</xdr:row>
      <xdr:rowOff>19558</xdr:rowOff>
    </xdr:to>
    <xdr:sp macro="" textlink="">
      <xdr:nvSpPr>
        <xdr:cNvPr id="551" name="フローチャート: 判断 550"/>
        <xdr:cNvSpPr/>
      </xdr:nvSpPr>
      <xdr:spPr>
        <a:xfrm>
          <a:off x="21272500" y="660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100838</xdr:rowOff>
    </xdr:from>
    <xdr:to>
      <xdr:col>107</xdr:col>
      <xdr:colOff>101600</xdr:colOff>
      <xdr:row>39</xdr:row>
      <xdr:rowOff>30988</xdr:rowOff>
    </xdr:to>
    <xdr:sp macro="" textlink="">
      <xdr:nvSpPr>
        <xdr:cNvPr id="552" name="フローチャート: 判断 551"/>
        <xdr:cNvSpPr/>
      </xdr:nvSpPr>
      <xdr:spPr>
        <a:xfrm>
          <a:off x="203835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96266</xdr:rowOff>
    </xdr:from>
    <xdr:to>
      <xdr:col>102</xdr:col>
      <xdr:colOff>165100</xdr:colOff>
      <xdr:row>39</xdr:row>
      <xdr:rowOff>26416</xdr:rowOff>
    </xdr:to>
    <xdr:sp macro="" textlink="">
      <xdr:nvSpPr>
        <xdr:cNvPr id="553" name="フローチャート: 判断 552"/>
        <xdr:cNvSpPr/>
      </xdr:nvSpPr>
      <xdr:spPr>
        <a:xfrm>
          <a:off x="19494500" y="6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61976</xdr:rowOff>
    </xdr:from>
    <xdr:to>
      <xdr:col>98</xdr:col>
      <xdr:colOff>38100</xdr:colOff>
      <xdr:row>37</xdr:row>
      <xdr:rowOff>163576</xdr:rowOff>
    </xdr:to>
    <xdr:sp macro="" textlink="">
      <xdr:nvSpPr>
        <xdr:cNvPr id="554" name="フローチャート: 判断 553"/>
        <xdr:cNvSpPr/>
      </xdr:nvSpPr>
      <xdr:spPr>
        <a:xfrm>
          <a:off x="18605500" y="640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5" name="テキスト ボックス 55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6" name="テキスト ボックス 55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7" name="テキスト ボックス 55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8" name="テキスト ボックス 55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9" name="テキスト ボックス 55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103124</xdr:rowOff>
    </xdr:from>
    <xdr:to>
      <xdr:col>116</xdr:col>
      <xdr:colOff>114300</xdr:colOff>
      <xdr:row>40</xdr:row>
      <xdr:rowOff>33274</xdr:rowOff>
    </xdr:to>
    <xdr:sp macro="" textlink="">
      <xdr:nvSpPr>
        <xdr:cNvPr id="560" name="楕円 559"/>
        <xdr:cNvSpPr/>
      </xdr:nvSpPr>
      <xdr:spPr>
        <a:xfrm>
          <a:off x="22110700" y="678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81551</xdr:rowOff>
    </xdr:from>
    <xdr:ext cx="469744" cy="259045"/>
    <xdr:sp macro="" textlink="">
      <xdr:nvSpPr>
        <xdr:cNvPr id="561" name="【認定こども園・幼稚園・保育所】&#10;一人当たり面積該当値テキスト"/>
        <xdr:cNvSpPr txBox="1"/>
      </xdr:nvSpPr>
      <xdr:spPr>
        <a:xfrm>
          <a:off x="22199600" y="676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109982</xdr:rowOff>
    </xdr:from>
    <xdr:to>
      <xdr:col>112</xdr:col>
      <xdr:colOff>38100</xdr:colOff>
      <xdr:row>40</xdr:row>
      <xdr:rowOff>40132</xdr:rowOff>
    </xdr:to>
    <xdr:sp macro="" textlink="">
      <xdr:nvSpPr>
        <xdr:cNvPr id="562" name="楕円 561"/>
        <xdr:cNvSpPr/>
      </xdr:nvSpPr>
      <xdr:spPr>
        <a:xfrm>
          <a:off x="21272500" y="679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153924</xdr:rowOff>
    </xdr:from>
    <xdr:to>
      <xdr:col>116</xdr:col>
      <xdr:colOff>63500</xdr:colOff>
      <xdr:row>39</xdr:row>
      <xdr:rowOff>160782</xdr:rowOff>
    </xdr:to>
    <xdr:cxnSp macro="">
      <xdr:nvCxnSpPr>
        <xdr:cNvPr id="563" name="直線コネクタ 562"/>
        <xdr:cNvCxnSpPr/>
      </xdr:nvCxnSpPr>
      <xdr:spPr>
        <a:xfrm flipV="1">
          <a:off x="21323300" y="6840474"/>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114554</xdr:rowOff>
    </xdr:from>
    <xdr:to>
      <xdr:col>107</xdr:col>
      <xdr:colOff>101600</xdr:colOff>
      <xdr:row>40</xdr:row>
      <xdr:rowOff>44704</xdr:rowOff>
    </xdr:to>
    <xdr:sp macro="" textlink="">
      <xdr:nvSpPr>
        <xdr:cNvPr id="564" name="楕円 563"/>
        <xdr:cNvSpPr/>
      </xdr:nvSpPr>
      <xdr:spPr>
        <a:xfrm>
          <a:off x="20383500" y="680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160782</xdr:rowOff>
    </xdr:from>
    <xdr:to>
      <xdr:col>111</xdr:col>
      <xdr:colOff>177800</xdr:colOff>
      <xdr:row>39</xdr:row>
      <xdr:rowOff>165354</xdr:rowOff>
    </xdr:to>
    <xdr:cxnSp macro="">
      <xdr:nvCxnSpPr>
        <xdr:cNvPr id="565" name="直線コネクタ 564"/>
        <xdr:cNvCxnSpPr/>
      </xdr:nvCxnSpPr>
      <xdr:spPr>
        <a:xfrm flipV="1">
          <a:off x="20434300" y="68473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119126</xdr:rowOff>
    </xdr:from>
    <xdr:to>
      <xdr:col>102</xdr:col>
      <xdr:colOff>165100</xdr:colOff>
      <xdr:row>40</xdr:row>
      <xdr:rowOff>49276</xdr:rowOff>
    </xdr:to>
    <xdr:sp macro="" textlink="">
      <xdr:nvSpPr>
        <xdr:cNvPr id="566" name="楕円 565"/>
        <xdr:cNvSpPr/>
      </xdr:nvSpPr>
      <xdr:spPr>
        <a:xfrm>
          <a:off x="19494500" y="680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165354</xdr:rowOff>
    </xdr:from>
    <xdr:to>
      <xdr:col>107</xdr:col>
      <xdr:colOff>50800</xdr:colOff>
      <xdr:row>39</xdr:row>
      <xdr:rowOff>169926</xdr:rowOff>
    </xdr:to>
    <xdr:cxnSp macro="">
      <xdr:nvCxnSpPr>
        <xdr:cNvPr id="567" name="直線コネクタ 566"/>
        <xdr:cNvCxnSpPr/>
      </xdr:nvCxnSpPr>
      <xdr:spPr>
        <a:xfrm flipV="1">
          <a:off x="19545300" y="68519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36085</xdr:rowOff>
    </xdr:from>
    <xdr:ext cx="469744" cy="259045"/>
    <xdr:sp macro="" textlink="">
      <xdr:nvSpPr>
        <xdr:cNvPr id="568" name="n_1aveValue【認定こども園・幼稚園・保育所】&#10;一人当たり面積"/>
        <xdr:cNvSpPr txBox="1"/>
      </xdr:nvSpPr>
      <xdr:spPr>
        <a:xfrm>
          <a:off x="21075727" y="637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47515</xdr:rowOff>
    </xdr:from>
    <xdr:ext cx="469744" cy="259045"/>
    <xdr:sp macro="" textlink="">
      <xdr:nvSpPr>
        <xdr:cNvPr id="569" name="n_2aveValue【認定こども園・幼稚園・保育所】&#10;一人当たり面積"/>
        <xdr:cNvSpPr txBox="1"/>
      </xdr:nvSpPr>
      <xdr:spPr>
        <a:xfrm>
          <a:off x="20199427" y="639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42943</xdr:rowOff>
    </xdr:from>
    <xdr:ext cx="469744" cy="259045"/>
    <xdr:sp macro="" textlink="">
      <xdr:nvSpPr>
        <xdr:cNvPr id="570" name="n_3aveValue【認定こども園・幼稚園・保育所】&#10;一人当たり面積"/>
        <xdr:cNvSpPr txBox="1"/>
      </xdr:nvSpPr>
      <xdr:spPr>
        <a:xfrm>
          <a:off x="19310427" y="638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8653</xdr:rowOff>
    </xdr:from>
    <xdr:ext cx="469744" cy="259045"/>
    <xdr:sp macro="" textlink="">
      <xdr:nvSpPr>
        <xdr:cNvPr id="571" name="n_4aveValue【認定こども園・幼稚園・保育所】&#10;一人当たり面積"/>
        <xdr:cNvSpPr txBox="1"/>
      </xdr:nvSpPr>
      <xdr:spPr>
        <a:xfrm>
          <a:off x="18421427" y="618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31259</xdr:rowOff>
    </xdr:from>
    <xdr:ext cx="469744" cy="259045"/>
    <xdr:sp macro="" textlink="">
      <xdr:nvSpPr>
        <xdr:cNvPr id="572" name="n_1mainValue【認定こども園・幼稚園・保育所】&#10;一人当たり面積"/>
        <xdr:cNvSpPr txBox="1"/>
      </xdr:nvSpPr>
      <xdr:spPr>
        <a:xfrm>
          <a:off x="21075727" y="688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35831</xdr:rowOff>
    </xdr:from>
    <xdr:ext cx="469744" cy="259045"/>
    <xdr:sp macro="" textlink="">
      <xdr:nvSpPr>
        <xdr:cNvPr id="573" name="n_2mainValue【認定こども園・幼稚園・保育所】&#10;一人当たり面積"/>
        <xdr:cNvSpPr txBox="1"/>
      </xdr:nvSpPr>
      <xdr:spPr>
        <a:xfrm>
          <a:off x="20199427"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40403</xdr:rowOff>
    </xdr:from>
    <xdr:ext cx="469744" cy="259045"/>
    <xdr:sp macro="" textlink="">
      <xdr:nvSpPr>
        <xdr:cNvPr id="574" name="n_3mainValue【認定こども園・幼稚園・保育所】&#10;一人当たり面積"/>
        <xdr:cNvSpPr txBox="1"/>
      </xdr:nvSpPr>
      <xdr:spPr>
        <a:xfrm>
          <a:off x="193104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5" name="正方形/長方形 57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6" name="正方形/長方形 57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7" name="正方形/長方形 57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8" name="正方形/長方形 57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9" name="正方形/長方形 57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0" name="正方形/長方形 57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1" name="正方形/長方形 58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2" name="正方形/長方形 58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3" name="テキスト ボックス 58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4" name="直線コネクタ 58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5" name="テキスト ボックス 58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86" name="直線コネクタ 58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87" name="テキスト ボックス 586"/>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88" name="直線コネクタ 58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89" name="テキスト ボックス 58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90" name="直線コネクタ 58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91" name="テキスト ボックス 59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92" name="直線コネクタ 59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93" name="テキスト ボックス 59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94" name="直線コネクタ 59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95" name="テキスト ボックス 59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96" name="直線コネクタ 59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97" name="テキスト ボックス 596"/>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8" name="直線コネクタ 59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78377</xdr:rowOff>
    </xdr:from>
    <xdr:to>
      <xdr:col>85</xdr:col>
      <xdr:colOff>126364</xdr:colOff>
      <xdr:row>64</xdr:row>
      <xdr:rowOff>0</xdr:rowOff>
    </xdr:to>
    <xdr:cxnSp macro="">
      <xdr:nvCxnSpPr>
        <xdr:cNvPr id="600" name="直線コネクタ 599"/>
        <xdr:cNvCxnSpPr/>
      </xdr:nvCxnSpPr>
      <xdr:spPr>
        <a:xfrm flipV="1">
          <a:off x="16318864" y="9679577"/>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3827</xdr:rowOff>
    </xdr:from>
    <xdr:ext cx="405111" cy="259045"/>
    <xdr:sp macro="" textlink="">
      <xdr:nvSpPr>
        <xdr:cNvPr id="601" name="【学校施設】&#10;有形固定資産減価償却率最小値テキスト"/>
        <xdr:cNvSpPr txBox="1"/>
      </xdr:nvSpPr>
      <xdr:spPr>
        <a:xfrm>
          <a:off x="16357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0</xdr:rowOff>
    </xdr:from>
    <xdr:to>
      <xdr:col>86</xdr:col>
      <xdr:colOff>25400</xdr:colOff>
      <xdr:row>64</xdr:row>
      <xdr:rowOff>0</xdr:rowOff>
    </xdr:to>
    <xdr:cxnSp macro="">
      <xdr:nvCxnSpPr>
        <xdr:cNvPr id="602" name="直線コネクタ 601"/>
        <xdr:cNvCxnSpPr/>
      </xdr:nvCxnSpPr>
      <xdr:spPr>
        <a:xfrm>
          <a:off x="16230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25054</xdr:rowOff>
    </xdr:from>
    <xdr:ext cx="405111" cy="259045"/>
    <xdr:sp macro="" textlink="">
      <xdr:nvSpPr>
        <xdr:cNvPr id="603" name="【学校施設】&#10;有形固定資産減価償却率最大値テキスト"/>
        <xdr:cNvSpPr txBox="1"/>
      </xdr:nvSpPr>
      <xdr:spPr>
        <a:xfrm>
          <a:off x="16357600" y="945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78377</xdr:rowOff>
    </xdr:from>
    <xdr:to>
      <xdr:col>86</xdr:col>
      <xdr:colOff>25400</xdr:colOff>
      <xdr:row>56</xdr:row>
      <xdr:rowOff>78377</xdr:rowOff>
    </xdr:to>
    <xdr:cxnSp macro="">
      <xdr:nvCxnSpPr>
        <xdr:cNvPr id="604" name="直線コネクタ 603"/>
        <xdr:cNvCxnSpPr/>
      </xdr:nvCxnSpPr>
      <xdr:spPr>
        <a:xfrm>
          <a:off x="16230600" y="967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40657</xdr:rowOff>
    </xdr:from>
    <xdr:ext cx="405111" cy="259045"/>
    <xdr:sp macro="" textlink="">
      <xdr:nvSpPr>
        <xdr:cNvPr id="605" name="【学校施設】&#10;有形固定資産減価償却率平均値テキスト"/>
        <xdr:cNvSpPr txBox="1"/>
      </xdr:nvSpPr>
      <xdr:spPr>
        <a:xfrm>
          <a:off x="16357600" y="998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17780</xdr:rowOff>
    </xdr:from>
    <xdr:to>
      <xdr:col>85</xdr:col>
      <xdr:colOff>177800</xdr:colOff>
      <xdr:row>59</xdr:row>
      <xdr:rowOff>119380</xdr:rowOff>
    </xdr:to>
    <xdr:sp macro="" textlink="">
      <xdr:nvSpPr>
        <xdr:cNvPr id="606" name="フローチャート: 判断 605"/>
        <xdr:cNvSpPr/>
      </xdr:nvSpPr>
      <xdr:spPr>
        <a:xfrm>
          <a:off x="162687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122283</xdr:rowOff>
    </xdr:from>
    <xdr:to>
      <xdr:col>81</xdr:col>
      <xdr:colOff>101600</xdr:colOff>
      <xdr:row>61</xdr:row>
      <xdr:rowOff>52433</xdr:rowOff>
    </xdr:to>
    <xdr:sp macro="" textlink="">
      <xdr:nvSpPr>
        <xdr:cNvPr id="607" name="フローチャート: 判断 606"/>
        <xdr:cNvSpPr/>
      </xdr:nvSpPr>
      <xdr:spPr>
        <a:xfrm>
          <a:off x="15430500" y="1040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112485</xdr:rowOff>
    </xdr:from>
    <xdr:to>
      <xdr:col>76</xdr:col>
      <xdr:colOff>165100</xdr:colOff>
      <xdr:row>61</xdr:row>
      <xdr:rowOff>42635</xdr:rowOff>
    </xdr:to>
    <xdr:sp macro="" textlink="">
      <xdr:nvSpPr>
        <xdr:cNvPr id="608" name="フローチャート: 判断 607"/>
        <xdr:cNvSpPr/>
      </xdr:nvSpPr>
      <xdr:spPr>
        <a:xfrm>
          <a:off x="14541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125549</xdr:rowOff>
    </xdr:from>
    <xdr:to>
      <xdr:col>72</xdr:col>
      <xdr:colOff>38100</xdr:colOff>
      <xdr:row>61</xdr:row>
      <xdr:rowOff>55699</xdr:rowOff>
    </xdr:to>
    <xdr:sp macro="" textlink="">
      <xdr:nvSpPr>
        <xdr:cNvPr id="609" name="フローチャート: 判断 608"/>
        <xdr:cNvSpPr/>
      </xdr:nvSpPr>
      <xdr:spPr>
        <a:xfrm>
          <a:off x="136525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150041</xdr:rowOff>
    </xdr:from>
    <xdr:to>
      <xdr:col>67</xdr:col>
      <xdr:colOff>101600</xdr:colOff>
      <xdr:row>61</xdr:row>
      <xdr:rowOff>80191</xdr:rowOff>
    </xdr:to>
    <xdr:sp macro="" textlink="">
      <xdr:nvSpPr>
        <xdr:cNvPr id="610" name="フローチャート: 判断 609"/>
        <xdr:cNvSpPr/>
      </xdr:nvSpPr>
      <xdr:spPr>
        <a:xfrm>
          <a:off x="12763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1" name="テキスト ボックス 61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2" name="テキスト ボックス 61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3" name="テキスト ボックス 61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4" name="テキスト ボックス 61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5" name="テキスト ボックス 61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97790</xdr:rowOff>
    </xdr:from>
    <xdr:to>
      <xdr:col>85</xdr:col>
      <xdr:colOff>177800</xdr:colOff>
      <xdr:row>61</xdr:row>
      <xdr:rowOff>27940</xdr:rowOff>
    </xdr:to>
    <xdr:sp macro="" textlink="">
      <xdr:nvSpPr>
        <xdr:cNvPr id="616" name="楕円 615"/>
        <xdr:cNvSpPr/>
      </xdr:nvSpPr>
      <xdr:spPr>
        <a:xfrm>
          <a:off x="162687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76217</xdr:rowOff>
    </xdr:from>
    <xdr:ext cx="405111" cy="259045"/>
    <xdr:sp macro="" textlink="">
      <xdr:nvSpPr>
        <xdr:cNvPr id="617" name="【学校施設】&#10;有形固定資産減価償却率該当値テキスト"/>
        <xdr:cNvSpPr txBox="1"/>
      </xdr:nvSpPr>
      <xdr:spPr>
        <a:xfrm>
          <a:off x="16357600"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112485</xdr:rowOff>
    </xdr:from>
    <xdr:to>
      <xdr:col>81</xdr:col>
      <xdr:colOff>101600</xdr:colOff>
      <xdr:row>61</xdr:row>
      <xdr:rowOff>42635</xdr:rowOff>
    </xdr:to>
    <xdr:sp macro="" textlink="">
      <xdr:nvSpPr>
        <xdr:cNvPr id="618" name="楕円 617"/>
        <xdr:cNvSpPr/>
      </xdr:nvSpPr>
      <xdr:spPr>
        <a:xfrm>
          <a:off x="154305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148590</xdr:rowOff>
    </xdr:from>
    <xdr:to>
      <xdr:col>85</xdr:col>
      <xdr:colOff>127000</xdr:colOff>
      <xdr:row>60</xdr:row>
      <xdr:rowOff>163285</xdr:rowOff>
    </xdr:to>
    <xdr:cxnSp macro="">
      <xdr:nvCxnSpPr>
        <xdr:cNvPr id="619" name="直線コネクタ 618"/>
        <xdr:cNvCxnSpPr/>
      </xdr:nvCxnSpPr>
      <xdr:spPr>
        <a:xfrm flipV="1">
          <a:off x="15481300" y="10435590"/>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96157</xdr:rowOff>
    </xdr:from>
    <xdr:to>
      <xdr:col>76</xdr:col>
      <xdr:colOff>165100</xdr:colOff>
      <xdr:row>61</xdr:row>
      <xdr:rowOff>26307</xdr:rowOff>
    </xdr:to>
    <xdr:sp macro="" textlink="">
      <xdr:nvSpPr>
        <xdr:cNvPr id="620" name="楕円 619"/>
        <xdr:cNvSpPr/>
      </xdr:nvSpPr>
      <xdr:spPr>
        <a:xfrm>
          <a:off x="14541500" y="1038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146957</xdr:rowOff>
    </xdr:from>
    <xdr:to>
      <xdr:col>81</xdr:col>
      <xdr:colOff>50800</xdr:colOff>
      <xdr:row>60</xdr:row>
      <xdr:rowOff>163285</xdr:rowOff>
    </xdr:to>
    <xdr:cxnSp macro="">
      <xdr:nvCxnSpPr>
        <xdr:cNvPr id="621" name="直線コネクタ 620"/>
        <xdr:cNvCxnSpPr/>
      </xdr:nvCxnSpPr>
      <xdr:spPr>
        <a:xfrm>
          <a:off x="14592300" y="104339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56969</xdr:rowOff>
    </xdr:from>
    <xdr:to>
      <xdr:col>72</xdr:col>
      <xdr:colOff>38100</xdr:colOff>
      <xdr:row>60</xdr:row>
      <xdr:rowOff>158569</xdr:rowOff>
    </xdr:to>
    <xdr:sp macro="" textlink="">
      <xdr:nvSpPr>
        <xdr:cNvPr id="622" name="楕円 621"/>
        <xdr:cNvSpPr/>
      </xdr:nvSpPr>
      <xdr:spPr>
        <a:xfrm>
          <a:off x="13652500" y="1034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107769</xdr:rowOff>
    </xdr:from>
    <xdr:to>
      <xdr:col>76</xdr:col>
      <xdr:colOff>114300</xdr:colOff>
      <xdr:row>60</xdr:row>
      <xdr:rowOff>146957</xdr:rowOff>
    </xdr:to>
    <xdr:cxnSp macro="">
      <xdr:nvCxnSpPr>
        <xdr:cNvPr id="623" name="直線コネクタ 622"/>
        <xdr:cNvCxnSpPr/>
      </xdr:nvCxnSpPr>
      <xdr:spPr>
        <a:xfrm>
          <a:off x="13703300" y="10394769"/>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43560</xdr:rowOff>
    </xdr:from>
    <xdr:ext cx="405111" cy="259045"/>
    <xdr:sp macro="" textlink="">
      <xdr:nvSpPr>
        <xdr:cNvPr id="624" name="n_1aveValue【学校施設】&#10;有形固定資産減価償却率"/>
        <xdr:cNvSpPr txBox="1"/>
      </xdr:nvSpPr>
      <xdr:spPr>
        <a:xfrm>
          <a:off x="15266044" y="1050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33762</xdr:rowOff>
    </xdr:from>
    <xdr:ext cx="405111" cy="259045"/>
    <xdr:sp macro="" textlink="">
      <xdr:nvSpPr>
        <xdr:cNvPr id="625" name="n_2aveValue【学校施設】&#10;有形固定資産減価償却率"/>
        <xdr:cNvSpPr txBox="1"/>
      </xdr:nvSpPr>
      <xdr:spPr>
        <a:xfrm>
          <a:off x="143897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46826</xdr:rowOff>
    </xdr:from>
    <xdr:ext cx="405111" cy="259045"/>
    <xdr:sp macro="" textlink="">
      <xdr:nvSpPr>
        <xdr:cNvPr id="626" name="n_3aveValue【学校施設】&#10;有形固定資産減価償却率"/>
        <xdr:cNvSpPr txBox="1"/>
      </xdr:nvSpPr>
      <xdr:spPr>
        <a:xfrm>
          <a:off x="13500744" y="1050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96718</xdr:rowOff>
    </xdr:from>
    <xdr:ext cx="405111" cy="259045"/>
    <xdr:sp macro="" textlink="">
      <xdr:nvSpPr>
        <xdr:cNvPr id="627" name="n_4aveValue【学校施設】&#10;有形固定資産減価償却率"/>
        <xdr:cNvSpPr txBox="1"/>
      </xdr:nvSpPr>
      <xdr:spPr>
        <a:xfrm>
          <a:off x="12611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59162</xdr:rowOff>
    </xdr:from>
    <xdr:ext cx="405111" cy="259045"/>
    <xdr:sp macro="" textlink="">
      <xdr:nvSpPr>
        <xdr:cNvPr id="628" name="n_1mainValue【学校施設】&#10;有形固定資産減価償却率"/>
        <xdr:cNvSpPr txBox="1"/>
      </xdr:nvSpPr>
      <xdr:spPr>
        <a:xfrm>
          <a:off x="15266044" y="1017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42834</xdr:rowOff>
    </xdr:from>
    <xdr:ext cx="405111" cy="259045"/>
    <xdr:sp macro="" textlink="">
      <xdr:nvSpPr>
        <xdr:cNvPr id="629" name="n_2mainValue【学校施設】&#10;有形固定資産減価償却率"/>
        <xdr:cNvSpPr txBox="1"/>
      </xdr:nvSpPr>
      <xdr:spPr>
        <a:xfrm>
          <a:off x="14389744" y="1015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3646</xdr:rowOff>
    </xdr:from>
    <xdr:ext cx="405111" cy="259045"/>
    <xdr:sp macro="" textlink="">
      <xdr:nvSpPr>
        <xdr:cNvPr id="630" name="n_3mainValue【学校施設】&#10;有形固定資産減価償却率"/>
        <xdr:cNvSpPr txBox="1"/>
      </xdr:nvSpPr>
      <xdr:spPr>
        <a:xfrm>
          <a:off x="135007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1" name="正方形/長方形 63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2" name="正方形/長方形 63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3" name="正方形/長方形 63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4" name="正方形/長方形 63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5" name="正方形/長方形 63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6" name="正方形/長方形 63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7" name="正方形/長方形 63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8" name="正方形/長方形 63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9" name="テキスト ボックス 63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0" name="直線コネクタ 63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41" name="テキスト ボックス 640"/>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42" name="直線コネクタ 64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43" name="テキスト ボックス 64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44" name="直線コネクタ 64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45" name="テキスト ボックス 64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46" name="直線コネクタ 64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47" name="テキスト ボックス 64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48" name="直線コネクタ 64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49" name="テキスト ボックス 64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50" name="直線コネクタ 64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51" name="テキスト ボックス 650"/>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2" name="直線コネクタ 65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3" name="テキスト ボックス 65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65151</xdr:rowOff>
    </xdr:from>
    <xdr:to>
      <xdr:col>116</xdr:col>
      <xdr:colOff>62864</xdr:colOff>
      <xdr:row>64</xdr:row>
      <xdr:rowOff>46863</xdr:rowOff>
    </xdr:to>
    <xdr:cxnSp macro="">
      <xdr:nvCxnSpPr>
        <xdr:cNvPr id="655" name="直線コネクタ 654"/>
        <xdr:cNvCxnSpPr/>
      </xdr:nvCxnSpPr>
      <xdr:spPr>
        <a:xfrm flipV="1">
          <a:off x="22160864" y="9666351"/>
          <a:ext cx="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50690</xdr:rowOff>
    </xdr:from>
    <xdr:ext cx="469744" cy="259045"/>
    <xdr:sp macro="" textlink="">
      <xdr:nvSpPr>
        <xdr:cNvPr id="656" name="【学校施設】&#10;一人当たり面積最小値テキスト"/>
        <xdr:cNvSpPr txBox="1"/>
      </xdr:nvSpPr>
      <xdr:spPr>
        <a:xfrm>
          <a:off x="22199600" y="1102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46863</xdr:rowOff>
    </xdr:from>
    <xdr:to>
      <xdr:col>116</xdr:col>
      <xdr:colOff>152400</xdr:colOff>
      <xdr:row>64</xdr:row>
      <xdr:rowOff>46863</xdr:rowOff>
    </xdr:to>
    <xdr:cxnSp macro="">
      <xdr:nvCxnSpPr>
        <xdr:cNvPr id="657" name="直線コネクタ 656"/>
        <xdr:cNvCxnSpPr/>
      </xdr:nvCxnSpPr>
      <xdr:spPr>
        <a:xfrm>
          <a:off x="22072600" y="11019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11828</xdr:rowOff>
    </xdr:from>
    <xdr:ext cx="469744" cy="259045"/>
    <xdr:sp macro="" textlink="">
      <xdr:nvSpPr>
        <xdr:cNvPr id="658" name="【学校施設】&#10;一人当たり面積最大値テキスト"/>
        <xdr:cNvSpPr txBox="1"/>
      </xdr:nvSpPr>
      <xdr:spPr>
        <a:xfrm>
          <a:off x="22199600" y="944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65151</xdr:rowOff>
    </xdr:from>
    <xdr:to>
      <xdr:col>116</xdr:col>
      <xdr:colOff>152400</xdr:colOff>
      <xdr:row>56</xdr:row>
      <xdr:rowOff>65151</xdr:rowOff>
    </xdr:to>
    <xdr:cxnSp macro="">
      <xdr:nvCxnSpPr>
        <xdr:cNvPr id="659" name="直線コネクタ 658"/>
        <xdr:cNvCxnSpPr/>
      </xdr:nvCxnSpPr>
      <xdr:spPr>
        <a:xfrm>
          <a:off x="22072600" y="9666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131843</xdr:rowOff>
    </xdr:from>
    <xdr:ext cx="469744" cy="259045"/>
    <xdr:sp macro="" textlink="">
      <xdr:nvSpPr>
        <xdr:cNvPr id="660" name="【学校施設】&#10;一人当たり面積平均値テキスト"/>
        <xdr:cNvSpPr txBox="1"/>
      </xdr:nvSpPr>
      <xdr:spPr>
        <a:xfrm>
          <a:off x="22199600" y="10590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153416</xdr:rowOff>
    </xdr:from>
    <xdr:to>
      <xdr:col>116</xdr:col>
      <xdr:colOff>114300</xdr:colOff>
      <xdr:row>62</xdr:row>
      <xdr:rowOff>83566</xdr:rowOff>
    </xdr:to>
    <xdr:sp macro="" textlink="">
      <xdr:nvSpPr>
        <xdr:cNvPr id="661" name="フローチャート: 判断 660"/>
        <xdr:cNvSpPr/>
      </xdr:nvSpPr>
      <xdr:spPr>
        <a:xfrm>
          <a:off x="22110700" y="10611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26543</xdr:rowOff>
    </xdr:from>
    <xdr:to>
      <xdr:col>112</xdr:col>
      <xdr:colOff>38100</xdr:colOff>
      <xdr:row>62</xdr:row>
      <xdr:rowOff>128143</xdr:rowOff>
    </xdr:to>
    <xdr:sp macro="" textlink="">
      <xdr:nvSpPr>
        <xdr:cNvPr id="662" name="フローチャート: 判断 661"/>
        <xdr:cNvSpPr/>
      </xdr:nvSpPr>
      <xdr:spPr>
        <a:xfrm>
          <a:off x="21272500" y="106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34163</xdr:rowOff>
    </xdr:from>
    <xdr:to>
      <xdr:col>107</xdr:col>
      <xdr:colOff>101600</xdr:colOff>
      <xdr:row>62</xdr:row>
      <xdr:rowOff>135763</xdr:rowOff>
    </xdr:to>
    <xdr:sp macro="" textlink="">
      <xdr:nvSpPr>
        <xdr:cNvPr id="663" name="フローチャート: 判断 662"/>
        <xdr:cNvSpPr/>
      </xdr:nvSpPr>
      <xdr:spPr>
        <a:xfrm>
          <a:off x="20383500" y="1066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37973</xdr:rowOff>
    </xdr:from>
    <xdr:to>
      <xdr:col>102</xdr:col>
      <xdr:colOff>165100</xdr:colOff>
      <xdr:row>62</xdr:row>
      <xdr:rowOff>139573</xdr:rowOff>
    </xdr:to>
    <xdr:sp macro="" textlink="">
      <xdr:nvSpPr>
        <xdr:cNvPr id="664" name="フローチャート: 判断 663"/>
        <xdr:cNvSpPr/>
      </xdr:nvSpPr>
      <xdr:spPr>
        <a:xfrm>
          <a:off x="19494500" y="1066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69596</xdr:rowOff>
    </xdr:from>
    <xdr:to>
      <xdr:col>98</xdr:col>
      <xdr:colOff>38100</xdr:colOff>
      <xdr:row>61</xdr:row>
      <xdr:rowOff>171196</xdr:rowOff>
    </xdr:to>
    <xdr:sp macro="" textlink="">
      <xdr:nvSpPr>
        <xdr:cNvPr id="665" name="フローチャート: 判断 664"/>
        <xdr:cNvSpPr/>
      </xdr:nvSpPr>
      <xdr:spPr>
        <a:xfrm>
          <a:off x="18605500" y="1052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6" name="テキスト ボックス 66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7" name="テキスト ボックス 66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8" name="テキスト ボックス 66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9" name="テキスト ボックス 66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0" name="テキスト ボックス 66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14351</xdr:rowOff>
    </xdr:from>
    <xdr:to>
      <xdr:col>116</xdr:col>
      <xdr:colOff>114300</xdr:colOff>
      <xdr:row>56</xdr:row>
      <xdr:rowOff>115951</xdr:rowOff>
    </xdr:to>
    <xdr:sp macro="" textlink="">
      <xdr:nvSpPr>
        <xdr:cNvPr id="671" name="楕円 670"/>
        <xdr:cNvSpPr/>
      </xdr:nvSpPr>
      <xdr:spPr>
        <a:xfrm>
          <a:off x="22110700" y="961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138828</xdr:rowOff>
    </xdr:from>
    <xdr:ext cx="469744" cy="259045"/>
    <xdr:sp macro="" textlink="">
      <xdr:nvSpPr>
        <xdr:cNvPr id="672" name="【学校施設】&#10;一人当たり面積該当値テキスト"/>
        <xdr:cNvSpPr txBox="1"/>
      </xdr:nvSpPr>
      <xdr:spPr>
        <a:xfrm>
          <a:off x="22199600" y="9568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51308</xdr:rowOff>
    </xdr:from>
    <xdr:to>
      <xdr:col>112</xdr:col>
      <xdr:colOff>38100</xdr:colOff>
      <xdr:row>56</xdr:row>
      <xdr:rowOff>152908</xdr:rowOff>
    </xdr:to>
    <xdr:sp macro="" textlink="">
      <xdr:nvSpPr>
        <xdr:cNvPr id="673" name="楕円 672"/>
        <xdr:cNvSpPr/>
      </xdr:nvSpPr>
      <xdr:spPr>
        <a:xfrm>
          <a:off x="21272500" y="965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65151</xdr:rowOff>
    </xdr:from>
    <xdr:to>
      <xdr:col>116</xdr:col>
      <xdr:colOff>63500</xdr:colOff>
      <xdr:row>56</xdr:row>
      <xdr:rowOff>102108</xdr:rowOff>
    </xdr:to>
    <xdr:cxnSp macro="">
      <xdr:nvCxnSpPr>
        <xdr:cNvPr id="674" name="直線コネクタ 673"/>
        <xdr:cNvCxnSpPr/>
      </xdr:nvCxnSpPr>
      <xdr:spPr>
        <a:xfrm flipV="1">
          <a:off x="21323300" y="9666351"/>
          <a:ext cx="838200" cy="3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74930</xdr:rowOff>
    </xdr:from>
    <xdr:to>
      <xdr:col>107</xdr:col>
      <xdr:colOff>101600</xdr:colOff>
      <xdr:row>57</xdr:row>
      <xdr:rowOff>5080</xdr:rowOff>
    </xdr:to>
    <xdr:sp macro="" textlink="">
      <xdr:nvSpPr>
        <xdr:cNvPr id="675" name="楕円 674"/>
        <xdr:cNvSpPr/>
      </xdr:nvSpPr>
      <xdr:spPr>
        <a:xfrm>
          <a:off x="20383500" y="967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102108</xdr:rowOff>
    </xdr:from>
    <xdr:to>
      <xdr:col>111</xdr:col>
      <xdr:colOff>177800</xdr:colOff>
      <xdr:row>56</xdr:row>
      <xdr:rowOff>125730</xdr:rowOff>
    </xdr:to>
    <xdr:cxnSp macro="">
      <xdr:nvCxnSpPr>
        <xdr:cNvPr id="676" name="直線コネクタ 675"/>
        <xdr:cNvCxnSpPr/>
      </xdr:nvCxnSpPr>
      <xdr:spPr>
        <a:xfrm flipV="1">
          <a:off x="20434300" y="9703308"/>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99314</xdr:rowOff>
    </xdr:from>
    <xdr:to>
      <xdr:col>102</xdr:col>
      <xdr:colOff>165100</xdr:colOff>
      <xdr:row>57</xdr:row>
      <xdr:rowOff>29464</xdr:rowOff>
    </xdr:to>
    <xdr:sp macro="" textlink="">
      <xdr:nvSpPr>
        <xdr:cNvPr id="677" name="楕円 676"/>
        <xdr:cNvSpPr/>
      </xdr:nvSpPr>
      <xdr:spPr>
        <a:xfrm>
          <a:off x="19494500" y="970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125730</xdr:rowOff>
    </xdr:from>
    <xdr:to>
      <xdr:col>107</xdr:col>
      <xdr:colOff>50800</xdr:colOff>
      <xdr:row>56</xdr:row>
      <xdr:rowOff>150114</xdr:rowOff>
    </xdr:to>
    <xdr:cxnSp macro="">
      <xdr:nvCxnSpPr>
        <xdr:cNvPr id="678" name="直線コネクタ 677"/>
        <xdr:cNvCxnSpPr/>
      </xdr:nvCxnSpPr>
      <xdr:spPr>
        <a:xfrm flipV="1">
          <a:off x="19545300" y="9726930"/>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119270</xdr:rowOff>
    </xdr:from>
    <xdr:ext cx="469744" cy="259045"/>
    <xdr:sp macro="" textlink="">
      <xdr:nvSpPr>
        <xdr:cNvPr id="679" name="n_1aveValue【学校施設】&#10;一人当たり面積"/>
        <xdr:cNvSpPr txBox="1"/>
      </xdr:nvSpPr>
      <xdr:spPr>
        <a:xfrm>
          <a:off x="21075727" y="1074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126890</xdr:rowOff>
    </xdr:from>
    <xdr:ext cx="469744" cy="259045"/>
    <xdr:sp macro="" textlink="">
      <xdr:nvSpPr>
        <xdr:cNvPr id="680" name="n_2aveValue【学校施設】&#10;一人当たり面積"/>
        <xdr:cNvSpPr txBox="1"/>
      </xdr:nvSpPr>
      <xdr:spPr>
        <a:xfrm>
          <a:off x="20199427" y="1075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130700</xdr:rowOff>
    </xdr:from>
    <xdr:ext cx="469744" cy="259045"/>
    <xdr:sp macro="" textlink="">
      <xdr:nvSpPr>
        <xdr:cNvPr id="681" name="n_3aveValue【学校施設】&#10;一人当たり面積"/>
        <xdr:cNvSpPr txBox="1"/>
      </xdr:nvSpPr>
      <xdr:spPr>
        <a:xfrm>
          <a:off x="19310427" y="10760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16273</xdr:rowOff>
    </xdr:from>
    <xdr:ext cx="469744" cy="259045"/>
    <xdr:sp macro="" textlink="">
      <xdr:nvSpPr>
        <xdr:cNvPr id="682" name="n_4aveValue【学校施設】&#10;一人当たり面積"/>
        <xdr:cNvSpPr txBox="1"/>
      </xdr:nvSpPr>
      <xdr:spPr>
        <a:xfrm>
          <a:off x="18421427" y="1030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169435</xdr:rowOff>
    </xdr:from>
    <xdr:ext cx="469744" cy="259045"/>
    <xdr:sp macro="" textlink="">
      <xdr:nvSpPr>
        <xdr:cNvPr id="683" name="n_1mainValue【学校施設】&#10;一人当たり面積"/>
        <xdr:cNvSpPr txBox="1"/>
      </xdr:nvSpPr>
      <xdr:spPr>
        <a:xfrm>
          <a:off x="21075727" y="942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21607</xdr:rowOff>
    </xdr:from>
    <xdr:ext cx="469744" cy="259045"/>
    <xdr:sp macro="" textlink="">
      <xdr:nvSpPr>
        <xdr:cNvPr id="684" name="n_2mainValue【学校施設】&#10;一人当たり面積"/>
        <xdr:cNvSpPr txBox="1"/>
      </xdr:nvSpPr>
      <xdr:spPr>
        <a:xfrm>
          <a:off x="20199427" y="945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45991</xdr:rowOff>
    </xdr:from>
    <xdr:ext cx="469744" cy="259045"/>
    <xdr:sp macro="" textlink="">
      <xdr:nvSpPr>
        <xdr:cNvPr id="685" name="n_3mainValue【学校施設】&#10;一人当たり面積"/>
        <xdr:cNvSpPr txBox="1"/>
      </xdr:nvSpPr>
      <xdr:spPr>
        <a:xfrm>
          <a:off x="19310427" y="947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6" name="正方形/長方形 68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7" name="正方形/長方形 68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8" name="正方形/長方形 68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9" name="正方形/長方形 68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0" name="正方形/長方形 68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1" name="正方形/長方形 69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2" name="正方形/長方形 69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3" name="正方形/長方形 692"/>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94" name="正方形/長方形 69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5" name="正方形/長方形 69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6" name="正方形/長方形 69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7" name="正方形/長方形 69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8" name="正方形/長方形 69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9" name="正方形/長方形 69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00" name="正方形/長方形 69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01" name="正方形/長方形 700"/>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02" name="正方形/長方形 70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3" name="正方形/長方形 70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4" name="正方形/長方形 70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5" name="正方形/長方形 70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6" name="正方形/長方形 70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7" name="正方形/長方形 70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8" name="正方形/長方形 70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9" name="正方形/長方形 70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0" name="テキスト ボックス 70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1" name="直線コネクタ 71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2" name="テキスト ボックス 71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13" name="直線コネクタ 71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14" name="テキスト ボックス 713"/>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15" name="直線コネクタ 71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16" name="テキスト ボックス 71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17" name="直線コネクタ 71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18" name="テキスト ボックス 71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19" name="直線コネクタ 71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20" name="テキスト ボックス 71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21" name="直線コネクタ 72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22" name="テキスト ボックス 721"/>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3" name="直線コネクタ 72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24" name="テキスト ボックス 723"/>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2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99061</xdr:rowOff>
    </xdr:from>
    <xdr:to>
      <xdr:col>85</xdr:col>
      <xdr:colOff>126364</xdr:colOff>
      <xdr:row>108</xdr:row>
      <xdr:rowOff>152400</xdr:rowOff>
    </xdr:to>
    <xdr:cxnSp macro="">
      <xdr:nvCxnSpPr>
        <xdr:cNvPr id="726" name="直線コネクタ 725"/>
        <xdr:cNvCxnSpPr/>
      </xdr:nvCxnSpPr>
      <xdr:spPr>
        <a:xfrm flipV="1">
          <a:off x="16318864" y="17072611"/>
          <a:ext cx="0" cy="1596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27"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28" name="直線コネクタ 727"/>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45738</xdr:rowOff>
    </xdr:from>
    <xdr:ext cx="405111" cy="259045"/>
    <xdr:sp macro="" textlink="">
      <xdr:nvSpPr>
        <xdr:cNvPr id="729" name="【公民館】&#10;有形固定資産減価償却率最大値テキスト"/>
        <xdr:cNvSpPr txBox="1"/>
      </xdr:nvSpPr>
      <xdr:spPr>
        <a:xfrm>
          <a:off x="16357600" y="16847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99061</xdr:rowOff>
    </xdr:from>
    <xdr:to>
      <xdr:col>86</xdr:col>
      <xdr:colOff>25400</xdr:colOff>
      <xdr:row>99</xdr:row>
      <xdr:rowOff>99061</xdr:rowOff>
    </xdr:to>
    <xdr:cxnSp macro="">
      <xdr:nvCxnSpPr>
        <xdr:cNvPr id="730" name="直線コネクタ 729"/>
        <xdr:cNvCxnSpPr/>
      </xdr:nvCxnSpPr>
      <xdr:spPr>
        <a:xfrm>
          <a:off x="16230600" y="17072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160038</xdr:rowOff>
    </xdr:from>
    <xdr:ext cx="405111" cy="259045"/>
    <xdr:sp macro="" textlink="">
      <xdr:nvSpPr>
        <xdr:cNvPr id="731" name="【公民館】&#10;有形固定資産減価償却率平均値テキスト"/>
        <xdr:cNvSpPr txBox="1"/>
      </xdr:nvSpPr>
      <xdr:spPr>
        <a:xfrm>
          <a:off x="16357600" y="17819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10161</xdr:rowOff>
    </xdr:from>
    <xdr:to>
      <xdr:col>85</xdr:col>
      <xdr:colOff>177800</xdr:colOff>
      <xdr:row>104</xdr:row>
      <xdr:rowOff>111761</xdr:rowOff>
    </xdr:to>
    <xdr:sp macro="" textlink="">
      <xdr:nvSpPr>
        <xdr:cNvPr id="732" name="フローチャート: 判断 731"/>
        <xdr:cNvSpPr/>
      </xdr:nvSpPr>
      <xdr:spPr>
        <a:xfrm>
          <a:off x="162687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733" name="フローチャート: 判断 732"/>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21589</xdr:rowOff>
    </xdr:from>
    <xdr:to>
      <xdr:col>76</xdr:col>
      <xdr:colOff>165100</xdr:colOff>
      <xdr:row>104</xdr:row>
      <xdr:rowOff>123189</xdr:rowOff>
    </xdr:to>
    <xdr:sp macro="" textlink="">
      <xdr:nvSpPr>
        <xdr:cNvPr id="734" name="フローチャート: 判断 733"/>
        <xdr:cNvSpPr/>
      </xdr:nvSpPr>
      <xdr:spPr>
        <a:xfrm>
          <a:off x="14541500" y="178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19686</xdr:rowOff>
    </xdr:from>
    <xdr:to>
      <xdr:col>72</xdr:col>
      <xdr:colOff>38100</xdr:colOff>
      <xdr:row>104</xdr:row>
      <xdr:rowOff>121286</xdr:rowOff>
    </xdr:to>
    <xdr:sp macro="" textlink="">
      <xdr:nvSpPr>
        <xdr:cNvPr id="735" name="フローチャート: 判断 734"/>
        <xdr:cNvSpPr/>
      </xdr:nvSpPr>
      <xdr:spPr>
        <a:xfrm>
          <a:off x="13652500" y="1785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132080</xdr:rowOff>
    </xdr:from>
    <xdr:to>
      <xdr:col>67</xdr:col>
      <xdr:colOff>101600</xdr:colOff>
      <xdr:row>105</xdr:row>
      <xdr:rowOff>62230</xdr:rowOff>
    </xdr:to>
    <xdr:sp macro="" textlink="">
      <xdr:nvSpPr>
        <xdr:cNvPr id="736" name="フローチャート: 判断 735"/>
        <xdr:cNvSpPr/>
      </xdr:nvSpPr>
      <xdr:spPr>
        <a:xfrm>
          <a:off x="127635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7" name="テキスト ボックス 73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8" name="テキスト ボックス 73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9" name="テキスト ボックス 73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0" name="テキスト ボックス 73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1" name="テキスト ボックス 74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25400</xdr:rowOff>
    </xdr:from>
    <xdr:to>
      <xdr:col>85</xdr:col>
      <xdr:colOff>177800</xdr:colOff>
      <xdr:row>103</xdr:row>
      <xdr:rowOff>127000</xdr:rowOff>
    </xdr:to>
    <xdr:sp macro="" textlink="">
      <xdr:nvSpPr>
        <xdr:cNvPr id="742" name="楕円 741"/>
        <xdr:cNvSpPr/>
      </xdr:nvSpPr>
      <xdr:spPr>
        <a:xfrm>
          <a:off x="16268700" y="1768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48277</xdr:rowOff>
    </xdr:from>
    <xdr:ext cx="405111" cy="259045"/>
    <xdr:sp macro="" textlink="">
      <xdr:nvSpPr>
        <xdr:cNvPr id="743" name="【公民館】&#10;有形固定資産減価償却率該当値テキスト"/>
        <xdr:cNvSpPr txBox="1"/>
      </xdr:nvSpPr>
      <xdr:spPr>
        <a:xfrm>
          <a:off x="16357600" y="1753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160655</xdr:rowOff>
    </xdr:from>
    <xdr:to>
      <xdr:col>81</xdr:col>
      <xdr:colOff>101600</xdr:colOff>
      <xdr:row>103</xdr:row>
      <xdr:rowOff>90805</xdr:rowOff>
    </xdr:to>
    <xdr:sp macro="" textlink="">
      <xdr:nvSpPr>
        <xdr:cNvPr id="744" name="楕円 743"/>
        <xdr:cNvSpPr/>
      </xdr:nvSpPr>
      <xdr:spPr>
        <a:xfrm>
          <a:off x="15430500" y="1764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40005</xdr:rowOff>
    </xdr:from>
    <xdr:to>
      <xdr:col>85</xdr:col>
      <xdr:colOff>127000</xdr:colOff>
      <xdr:row>103</xdr:row>
      <xdr:rowOff>76200</xdr:rowOff>
    </xdr:to>
    <xdr:cxnSp macro="">
      <xdr:nvCxnSpPr>
        <xdr:cNvPr id="745" name="直線コネクタ 744"/>
        <xdr:cNvCxnSpPr/>
      </xdr:nvCxnSpPr>
      <xdr:spPr>
        <a:xfrm>
          <a:off x="15481300" y="1769935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126364</xdr:rowOff>
    </xdr:from>
    <xdr:to>
      <xdr:col>76</xdr:col>
      <xdr:colOff>165100</xdr:colOff>
      <xdr:row>103</xdr:row>
      <xdr:rowOff>56514</xdr:rowOff>
    </xdr:to>
    <xdr:sp macro="" textlink="">
      <xdr:nvSpPr>
        <xdr:cNvPr id="746" name="楕円 745"/>
        <xdr:cNvSpPr/>
      </xdr:nvSpPr>
      <xdr:spPr>
        <a:xfrm>
          <a:off x="14541500" y="1761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5714</xdr:rowOff>
    </xdr:from>
    <xdr:to>
      <xdr:col>81</xdr:col>
      <xdr:colOff>50800</xdr:colOff>
      <xdr:row>103</xdr:row>
      <xdr:rowOff>40005</xdr:rowOff>
    </xdr:to>
    <xdr:cxnSp macro="">
      <xdr:nvCxnSpPr>
        <xdr:cNvPr id="747" name="直線コネクタ 746"/>
        <xdr:cNvCxnSpPr/>
      </xdr:nvCxnSpPr>
      <xdr:spPr>
        <a:xfrm>
          <a:off x="14592300" y="1766506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92075</xdr:rowOff>
    </xdr:from>
    <xdr:to>
      <xdr:col>72</xdr:col>
      <xdr:colOff>38100</xdr:colOff>
      <xdr:row>103</xdr:row>
      <xdr:rowOff>22225</xdr:rowOff>
    </xdr:to>
    <xdr:sp macro="" textlink="">
      <xdr:nvSpPr>
        <xdr:cNvPr id="748" name="楕円 747"/>
        <xdr:cNvSpPr/>
      </xdr:nvSpPr>
      <xdr:spPr>
        <a:xfrm>
          <a:off x="13652500" y="1757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142875</xdr:rowOff>
    </xdr:from>
    <xdr:to>
      <xdr:col>76</xdr:col>
      <xdr:colOff>114300</xdr:colOff>
      <xdr:row>103</xdr:row>
      <xdr:rowOff>5714</xdr:rowOff>
    </xdr:to>
    <xdr:cxnSp macro="">
      <xdr:nvCxnSpPr>
        <xdr:cNvPr id="749" name="直線コネクタ 748"/>
        <xdr:cNvCxnSpPr/>
      </xdr:nvCxnSpPr>
      <xdr:spPr>
        <a:xfrm>
          <a:off x="13703300" y="1763077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127652</xdr:rowOff>
    </xdr:from>
    <xdr:ext cx="405111" cy="259045"/>
    <xdr:sp macro="" textlink="">
      <xdr:nvSpPr>
        <xdr:cNvPr id="750" name="n_1aveValue【公民館】&#10;有形固定資産減価償却率"/>
        <xdr:cNvSpPr txBox="1"/>
      </xdr:nvSpPr>
      <xdr:spPr>
        <a:xfrm>
          <a:off x="15266044" y="1795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114316</xdr:rowOff>
    </xdr:from>
    <xdr:ext cx="405111" cy="259045"/>
    <xdr:sp macro="" textlink="">
      <xdr:nvSpPr>
        <xdr:cNvPr id="751" name="n_2aveValue【公民館】&#10;有形固定資産減価償却率"/>
        <xdr:cNvSpPr txBox="1"/>
      </xdr:nvSpPr>
      <xdr:spPr>
        <a:xfrm>
          <a:off x="14389744" y="1794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112413</xdr:rowOff>
    </xdr:from>
    <xdr:ext cx="405111" cy="259045"/>
    <xdr:sp macro="" textlink="">
      <xdr:nvSpPr>
        <xdr:cNvPr id="752" name="n_3aveValue【公民館】&#10;有形固定資産減価償却率"/>
        <xdr:cNvSpPr txBox="1"/>
      </xdr:nvSpPr>
      <xdr:spPr>
        <a:xfrm>
          <a:off x="13500744" y="1794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78757</xdr:rowOff>
    </xdr:from>
    <xdr:ext cx="405111" cy="259045"/>
    <xdr:sp macro="" textlink="">
      <xdr:nvSpPr>
        <xdr:cNvPr id="753" name="n_4aveValue【公民館】&#10;有形固定資産減価償却率"/>
        <xdr:cNvSpPr txBox="1"/>
      </xdr:nvSpPr>
      <xdr:spPr>
        <a:xfrm>
          <a:off x="12611744" y="1773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107332</xdr:rowOff>
    </xdr:from>
    <xdr:ext cx="405111" cy="259045"/>
    <xdr:sp macro="" textlink="">
      <xdr:nvSpPr>
        <xdr:cNvPr id="754" name="n_1mainValue【公民館】&#10;有形固定資産減価償却率"/>
        <xdr:cNvSpPr txBox="1"/>
      </xdr:nvSpPr>
      <xdr:spPr>
        <a:xfrm>
          <a:off x="15266044" y="1742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73041</xdr:rowOff>
    </xdr:from>
    <xdr:ext cx="405111" cy="259045"/>
    <xdr:sp macro="" textlink="">
      <xdr:nvSpPr>
        <xdr:cNvPr id="755" name="n_2mainValue【公民館】&#10;有形固定資産減価償却率"/>
        <xdr:cNvSpPr txBox="1"/>
      </xdr:nvSpPr>
      <xdr:spPr>
        <a:xfrm>
          <a:off x="14389744" y="1738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38752</xdr:rowOff>
    </xdr:from>
    <xdr:ext cx="405111" cy="259045"/>
    <xdr:sp macro="" textlink="">
      <xdr:nvSpPr>
        <xdr:cNvPr id="756" name="n_3mainValue【公民館】&#10;有形固定資産減価償却率"/>
        <xdr:cNvSpPr txBox="1"/>
      </xdr:nvSpPr>
      <xdr:spPr>
        <a:xfrm>
          <a:off x="13500744" y="1735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7" name="正方形/長方形 75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8" name="正方形/長方形 75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9" name="正方形/長方形 75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0" name="正方形/長方形 75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1" name="正方形/長方形 76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2" name="正方形/長方形 76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3" name="正方形/長方形 76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4" name="正方形/長方形 76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5" name="テキスト ボックス 76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6" name="直線コネクタ 76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67" name="直線コネクタ 766"/>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68" name="テキスト ボックス 767"/>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69" name="直線コネクタ 768"/>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70" name="テキスト ボックス 769"/>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71" name="直線コネクタ 770"/>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72" name="テキスト ボックス 771"/>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73" name="直線コネクタ 772"/>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74" name="テキスト ボックス 773"/>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75" name="直線コネクタ 774"/>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76" name="テキスト ボックス 775"/>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7" name="直線コネクタ 77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8" name="テキスト ボックス 77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780" name="直線コネクタ 779"/>
        <xdr:cNvCxnSpPr/>
      </xdr:nvCxnSpPr>
      <xdr:spPr>
        <a:xfrm flipV="1">
          <a:off x="22160864" y="172453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781" name="【公民館】&#10;一人当たり面積最小値テキスト"/>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782" name="直線コネクタ 781"/>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783" name="【公民館】&#10;一人当たり面積最大値テキスト"/>
        <xdr:cNvSpPr txBox="1"/>
      </xdr:nvSpPr>
      <xdr:spPr>
        <a:xfrm>
          <a:off x="22199600" y="1702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784" name="直線コネクタ 783"/>
        <xdr:cNvCxnSpPr/>
      </xdr:nvCxnSpPr>
      <xdr:spPr>
        <a:xfrm>
          <a:off x="22072600" y="1724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118127</xdr:rowOff>
    </xdr:from>
    <xdr:ext cx="469744" cy="259045"/>
    <xdr:sp macro="" textlink="">
      <xdr:nvSpPr>
        <xdr:cNvPr id="785" name="【公民館】&#10;一人当たり面積平均値テキスト"/>
        <xdr:cNvSpPr txBox="1"/>
      </xdr:nvSpPr>
      <xdr:spPr>
        <a:xfrm>
          <a:off x="22199600" y="18120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95250</xdr:rowOff>
    </xdr:from>
    <xdr:to>
      <xdr:col>116</xdr:col>
      <xdr:colOff>114300</xdr:colOff>
      <xdr:row>107</xdr:row>
      <xdr:rowOff>25400</xdr:rowOff>
    </xdr:to>
    <xdr:sp macro="" textlink="">
      <xdr:nvSpPr>
        <xdr:cNvPr id="786" name="フローチャート: 判断 785"/>
        <xdr:cNvSpPr/>
      </xdr:nvSpPr>
      <xdr:spPr>
        <a:xfrm>
          <a:off x="22110700" y="1826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106680</xdr:rowOff>
    </xdr:from>
    <xdr:to>
      <xdr:col>112</xdr:col>
      <xdr:colOff>38100</xdr:colOff>
      <xdr:row>107</xdr:row>
      <xdr:rowOff>36830</xdr:rowOff>
    </xdr:to>
    <xdr:sp macro="" textlink="">
      <xdr:nvSpPr>
        <xdr:cNvPr id="787" name="フローチャート: 判断 786"/>
        <xdr:cNvSpPr/>
      </xdr:nvSpPr>
      <xdr:spPr>
        <a:xfrm>
          <a:off x="21272500" y="1828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143511</xdr:rowOff>
    </xdr:from>
    <xdr:to>
      <xdr:col>107</xdr:col>
      <xdr:colOff>101600</xdr:colOff>
      <xdr:row>107</xdr:row>
      <xdr:rowOff>73661</xdr:rowOff>
    </xdr:to>
    <xdr:sp macro="" textlink="">
      <xdr:nvSpPr>
        <xdr:cNvPr id="788" name="フローチャート: 判断 787"/>
        <xdr:cNvSpPr/>
      </xdr:nvSpPr>
      <xdr:spPr>
        <a:xfrm>
          <a:off x="20383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119380</xdr:rowOff>
    </xdr:from>
    <xdr:to>
      <xdr:col>102</xdr:col>
      <xdr:colOff>165100</xdr:colOff>
      <xdr:row>107</xdr:row>
      <xdr:rowOff>49530</xdr:rowOff>
    </xdr:to>
    <xdr:sp macro="" textlink="">
      <xdr:nvSpPr>
        <xdr:cNvPr id="789" name="フローチャート: 判断 788"/>
        <xdr:cNvSpPr/>
      </xdr:nvSpPr>
      <xdr:spPr>
        <a:xfrm>
          <a:off x="19494500" y="1829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109220</xdr:rowOff>
    </xdr:from>
    <xdr:to>
      <xdr:col>98</xdr:col>
      <xdr:colOff>38100</xdr:colOff>
      <xdr:row>107</xdr:row>
      <xdr:rowOff>39370</xdr:rowOff>
    </xdr:to>
    <xdr:sp macro="" textlink="">
      <xdr:nvSpPr>
        <xdr:cNvPr id="790" name="フローチャート: 判断 789"/>
        <xdr:cNvSpPr/>
      </xdr:nvSpPr>
      <xdr:spPr>
        <a:xfrm>
          <a:off x="186055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1" name="テキスト ボックス 79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2" name="テキスト ボックス 79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3" name="テキスト ボックス 79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4" name="テキスト ボックス 79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5" name="テキスト ボックス 79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80011</xdr:rowOff>
    </xdr:from>
    <xdr:to>
      <xdr:col>116</xdr:col>
      <xdr:colOff>114300</xdr:colOff>
      <xdr:row>108</xdr:row>
      <xdr:rowOff>10161</xdr:rowOff>
    </xdr:to>
    <xdr:sp macro="" textlink="">
      <xdr:nvSpPr>
        <xdr:cNvPr id="796" name="楕円 795"/>
        <xdr:cNvSpPr/>
      </xdr:nvSpPr>
      <xdr:spPr>
        <a:xfrm>
          <a:off x="22110700" y="1842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58438</xdr:rowOff>
    </xdr:from>
    <xdr:ext cx="469744" cy="259045"/>
    <xdr:sp macro="" textlink="">
      <xdr:nvSpPr>
        <xdr:cNvPr id="797" name="【公民館】&#10;一人当たり面積該当値テキスト"/>
        <xdr:cNvSpPr txBox="1"/>
      </xdr:nvSpPr>
      <xdr:spPr>
        <a:xfrm>
          <a:off x="22199600" y="1840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83820</xdr:rowOff>
    </xdr:from>
    <xdr:to>
      <xdr:col>112</xdr:col>
      <xdr:colOff>38100</xdr:colOff>
      <xdr:row>108</xdr:row>
      <xdr:rowOff>13970</xdr:rowOff>
    </xdr:to>
    <xdr:sp macro="" textlink="">
      <xdr:nvSpPr>
        <xdr:cNvPr id="798" name="楕円 797"/>
        <xdr:cNvSpPr/>
      </xdr:nvSpPr>
      <xdr:spPr>
        <a:xfrm>
          <a:off x="21272500" y="1842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130811</xdr:rowOff>
    </xdr:from>
    <xdr:to>
      <xdr:col>116</xdr:col>
      <xdr:colOff>63500</xdr:colOff>
      <xdr:row>107</xdr:row>
      <xdr:rowOff>134620</xdr:rowOff>
    </xdr:to>
    <xdr:cxnSp macro="">
      <xdr:nvCxnSpPr>
        <xdr:cNvPr id="799" name="直線コネクタ 798"/>
        <xdr:cNvCxnSpPr/>
      </xdr:nvCxnSpPr>
      <xdr:spPr>
        <a:xfrm flipV="1">
          <a:off x="21323300" y="1847596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86361</xdr:rowOff>
    </xdr:from>
    <xdr:to>
      <xdr:col>107</xdr:col>
      <xdr:colOff>101600</xdr:colOff>
      <xdr:row>108</xdr:row>
      <xdr:rowOff>16511</xdr:rowOff>
    </xdr:to>
    <xdr:sp macro="" textlink="">
      <xdr:nvSpPr>
        <xdr:cNvPr id="800" name="楕円 799"/>
        <xdr:cNvSpPr/>
      </xdr:nvSpPr>
      <xdr:spPr>
        <a:xfrm>
          <a:off x="20383500" y="1843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134620</xdr:rowOff>
    </xdr:from>
    <xdr:to>
      <xdr:col>111</xdr:col>
      <xdr:colOff>177800</xdr:colOff>
      <xdr:row>107</xdr:row>
      <xdr:rowOff>137161</xdr:rowOff>
    </xdr:to>
    <xdr:cxnSp macro="">
      <xdr:nvCxnSpPr>
        <xdr:cNvPr id="801" name="直線コネクタ 800"/>
        <xdr:cNvCxnSpPr/>
      </xdr:nvCxnSpPr>
      <xdr:spPr>
        <a:xfrm flipV="1">
          <a:off x="20434300" y="18479770"/>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88900</xdr:rowOff>
    </xdr:from>
    <xdr:to>
      <xdr:col>102</xdr:col>
      <xdr:colOff>165100</xdr:colOff>
      <xdr:row>108</xdr:row>
      <xdr:rowOff>19050</xdr:rowOff>
    </xdr:to>
    <xdr:sp macro="" textlink="">
      <xdr:nvSpPr>
        <xdr:cNvPr id="802" name="楕円 801"/>
        <xdr:cNvSpPr/>
      </xdr:nvSpPr>
      <xdr:spPr>
        <a:xfrm>
          <a:off x="19494500" y="1843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137161</xdr:rowOff>
    </xdr:from>
    <xdr:to>
      <xdr:col>107</xdr:col>
      <xdr:colOff>50800</xdr:colOff>
      <xdr:row>107</xdr:row>
      <xdr:rowOff>139700</xdr:rowOff>
    </xdr:to>
    <xdr:cxnSp macro="">
      <xdr:nvCxnSpPr>
        <xdr:cNvPr id="803" name="直線コネクタ 802"/>
        <xdr:cNvCxnSpPr/>
      </xdr:nvCxnSpPr>
      <xdr:spPr>
        <a:xfrm flipV="1">
          <a:off x="19545300" y="18482311"/>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53357</xdr:rowOff>
    </xdr:from>
    <xdr:ext cx="469744" cy="259045"/>
    <xdr:sp macro="" textlink="">
      <xdr:nvSpPr>
        <xdr:cNvPr id="804" name="n_1aveValue【公民館】&#10;一人当たり面積"/>
        <xdr:cNvSpPr txBox="1"/>
      </xdr:nvSpPr>
      <xdr:spPr>
        <a:xfrm>
          <a:off x="21075727" y="1805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90188</xdr:rowOff>
    </xdr:from>
    <xdr:ext cx="469744" cy="259045"/>
    <xdr:sp macro="" textlink="">
      <xdr:nvSpPr>
        <xdr:cNvPr id="805" name="n_2aveValue【公民館】&#10;一人当たり面積"/>
        <xdr:cNvSpPr txBox="1"/>
      </xdr:nvSpPr>
      <xdr:spPr>
        <a:xfrm>
          <a:off x="20199427"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66057</xdr:rowOff>
    </xdr:from>
    <xdr:ext cx="469744" cy="259045"/>
    <xdr:sp macro="" textlink="">
      <xdr:nvSpPr>
        <xdr:cNvPr id="806" name="n_3aveValue【公民館】&#10;一人当たり面積"/>
        <xdr:cNvSpPr txBox="1"/>
      </xdr:nvSpPr>
      <xdr:spPr>
        <a:xfrm>
          <a:off x="19310427" y="1806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55897</xdr:rowOff>
    </xdr:from>
    <xdr:ext cx="469744" cy="259045"/>
    <xdr:sp macro="" textlink="">
      <xdr:nvSpPr>
        <xdr:cNvPr id="807" name="n_4aveValue【公民館】&#10;一人当たり面積"/>
        <xdr:cNvSpPr txBox="1"/>
      </xdr:nvSpPr>
      <xdr:spPr>
        <a:xfrm>
          <a:off x="18421427" y="1805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5097</xdr:rowOff>
    </xdr:from>
    <xdr:ext cx="469744" cy="259045"/>
    <xdr:sp macro="" textlink="">
      <xdr:nvSpPr>
        <xdr:cNvPr id="808" name="n_1mainValue【公民館】&#10;一人当たり面積"/>
        <xdr:cNvSpPr txBox="1"/>
      </xdr:nvSpPr>
      <xdr:spPr>
        <a:xfrm>
          <a:off x="21075727" y="1852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7638</xdr:rowOff>
    </xdr:from>
    <xdr:ext cx="469744" cy="259045"/>
    <xdr:sp macro="" textlink="">
      <xdr:nvSpPr>
        <xdr:cNvPr id="809" name="n_2mainValue【公民館】&#10;一人当たり面積"/>
        <xdr:cNvSpPr txBox="1"/>
      </xdr:nvSpPr>
      <xdr:spPr>
        <a:xfrm>
          <a:off x="20199427" y="18524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10177</xdr:rowOff>
    </xdr:from>
    <xdr:ext cx="469744" cy="259045"/>
    <xdr:sp macro="" textlink="">
      <xdr:nvSpPr>
        <xdr:cNvPr id="810" name="n_3mainValue【公民館】&#10;一人当たり面積"/>
        <xdr:cNvSpPr txBox="1"/>
      </xdr:nvSpPr>
      <xdr:spPr>
        <a:xfrm>
          <a:off x="19310427" y="1852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1" name="正方形/長方形 81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2" name="正方形/長方形 81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3" name="テキスト ボックス 81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類似団体に比べ数値が高い中で特徴的なものとしては、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人当たり延長、</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橋りょう・トンネル</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人当たり有形固定資産額、</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港湾・漁港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人当たり有形固定資産額、</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人当たり面積、以上の項目が見て取れる。道路については、集落が点在していることや主な移動手段が車輌であること、さらに合併時の新町建設計画において新町の中心部と各地域の中心部が</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分以内で到達できるように道路整備をする「島内基幹道路整備による</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分構想」を掲げ整備事業を行っていることなどから</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人当たりの延長が類似団体と比べ数値が高くなっていると思われる。橋りょう・トンネルについては、山間部が町の約</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を占めていることから、類似団体に比べ、その数が多いためと考えられる。港湾・漁港については、離島であることから、類似団体に比べ、その数が多いためと考えられる。学校施設については、合併前に旧町村で整備したものがほとんどであり、統廃合が進んでいるものの、集落が点在していること、遠方においては通学手段が車に限られることなどから、これ以上の統廃合が難しく、人口に対してその数が多いためと考え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島根県隠岐の島町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14,040
13,951
242.82
17,826,101
17,574,151
211,524
8,431,298
25,379,710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112.7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117022</xdr:rowOff>
    </xdr:from>
    <xdr:to>
      <xdr:col>24</xdr:col>
      <xdr:colOff>62865</xdr:colOff>
      <xdr:row>41</xdr:row>
      <xdr:rowOff>77833</xdr:rowOff>
    </xdr:to>
    <xdr:cxnSp macro="">
      <xdr:nvCxnSpPr>
        <xdr:cNvPr id="58" name="直線コネクタ 57"/>
        <xdr:cNvCxnSpPr/>
      </xdr:nvCxnSpPr>
      <xdr:spPr>
        <a:xfrm flipV="1">
          <a:off x="4634865" y="5774872"/>
          <a:ext cx="0" cy="1332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81660</xdr:rowOff>
    </xdr:from>
    <xdr:ext cx="405111" cy="259045"/>
    <xdr:sp macro="" textlink="">
      <xdr:nvSpPr>
        <xdr:cNvPr id="59" name="【図書館】&#10;有形固定資産減価償却率最小値テキスト"/>
        <xdr:cNvSpPr txBox="1"/>
      </xdr:nvSpPr>
      <xdr:spPr>
        <a:xfrm>
          <a:off x="4673600" y="7111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77833</xdr:rowOff>
    </xdr:from>
    <xdr:to>
      <xdr:col>24</xdr:col>
      <xdr:colOff>152400</xdr:colOff>
      <xdr:row>41</xdr:row>
      <xdr:rowOff>77833</xdr:rowOff>
    </xdr:to>
    <xdr:cxnSp macro="">
      <xdr:nvCxnSpPr>
        <xdr:cNvPr id="60" name="直線コネクタ 59"/>
        <xdr:cNvCxnSpPr/>
      </xdr:nvCxnSpPr>
      <xdr:spPr>
        <a:xfrm>
          <a:off x="4546600" y="7107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63699</xdr:rowOff>
    </xdr:from>
    <xdr:ext cx="340478" cy="259045"/>
    <xdr:sp macro="" textlink="">
      <xdr:nvSpPr>
        <xdr:cNvPr id="61" name="【図書館】&#10;有形固定資産減価償却率最大値テキスト"/>
        <xdr:cNvSpPr txBox="1"/>
      </xdr:nvSpPr>
      <xdr:spPr>
        <a:xfrm>
          <a:off x="4673600" y="55500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117022</xdr:rowOff>
    </xdr:from>
    <xdr:to>
      <xdr:col>24</xdr:col>
      <xdr:colOff>152400</xdr:colOff>
      <xdr:row>33</xdr:row>
      <xdr:rowOff>117022</xdr:rowOff>
    </xdr:to>
    <xdr:cxnSp macro="">
      <xdr:nvCxnSpPr>
        <xdr:cNvPr id="62" name="直線コネクタ 61"/>
        <xdr:cNvCxnSpPr/>
      </xdr:nvCxnSpPr>
      <xdr:spPr>
        <a:xfrm>
          <a:off x="4546600" y="577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165480</xdr:rowOff>
    </xdr:from>
    <xdr:ext cx="405111" cy="259045"/>
    <xdr:sp macro="" textlink="">
      <xdr:nvSpPr>
        <xdr:cNvPr id="63" name="【図書館】&#10;有形固定資産減価償却率平均値テキスト"/>
        <xdr:cNvSpPr txBox="1"/>
      </xdr:nvSpPr>
      <xdr:spPr>
        <a:xfrm>
          <a:off x="4673600" y="63376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15603</xdr:rowOff>
    </xdr:from>
    <xdr:to>
      <xdr:col>24</xdr:col>
      <xdr:colOff>114300</xdr:colOff>
      <xdr:row>37</xdr:row>
      <xdr:rowOff>117203</xdr:rowOff>
    </xdr:to>
    <xdr:sp macro="" textlink="">
      <xdr:nvSpPr>
        <xdr:cNvPr id="64" name="フローチャート: 判断 63"/>
        <xdr:cNvSpPr/>
      </xdr:nvSpPr>
      <xdr:spPr>
        <a:xfrm>
          <a:off x="45847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2540</xdr:rowOff>
    </xdr:from>
    <xdr:to>
      <xdr:col>20</xdr:col>
      <xdr:colOff>38100</xdr:colOff>
      <xdr:row>37</xdr:row>
      <xdr:rowOff>104140</xdr:rowOff>
    </xdr:to>
    <xdr:sp macro="" textlink="">
      <xdr:nvSpPr>
        <xdr:cNvPr id="65" name="フローチャート: 判断 64"/>
        <xdr:cNvSpPr/>
      </xdr:nvSpPr>
      <xdr:spPr>
        <a:xfrm>
          <a:off x="3746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142966</xdr:rowOff>
    </xdr:from>
    <xdr:to>
      <xdr:col>15</xdr:col>
      <xdr:colOff>101600</xdr:colOff>
      <xdr:row>37</xdr:row>
      <xdr:rowOff>73116</xdr:rowOff>
    </xdr:to>
    <xdr:sp macro="" textlink="">
      <xdr:nvSpPr>
        <xdr:cNvPr id="66" name="フローチャート: 判断 65"/>
        <xdr:cNvSpPr/>
      </xdr:nvSpPr>
      <xdr:spPr>
        <a:xfrm>
          <a:off x="2857500" y="631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156028</xdr:rowOff>
    </xdr:from>
    <xdr:to>
      <xdr:col>10</xdr:col>
      <xdr:colOff>165100</xdr:colOff>
      <xdr:row>37</xdr:row>
      <xdr:rowOff>86178</xdr:rowOff>
    </xdr:to>
    <xdr:sp macro="" textlink="">
      <xdr:nvSpPr>
        <xdr:cNvPr id="67" name="フローチャート: 判断 66"/>
        <xdr:cNvSpPr/>
      </xdr:nvSpPr>
      <xdr:spPr>
        <a:xfrm>
          <a:off x="1968500" y="632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15603</xdr:rowOff>
    </xdr:from>
    <xdr:to>
      <xdr:col>6</xdr:col>
      <xdr:colOff>38100</xdr:colOff>
      <xdr:row>37</xdr:row>
      <xdr:rowOff>117203</xdr:rowOff>
    </xdr:to>
    <xdr:sp macro="" textlink="">
      <xdr:nvSpPr>
        <xdr:cNvPr id="68" name="フローチャート: 判断 67"/>
        <xdr:cNvSpPr/>
      </xdr:nvSpPr>
      <xdr:spPr>
        <a:xfrm>
          <a:off x="1079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128270</xdr:rowOff>
    </xdr:from>
    <xdr:to>
      <xdr:col>24</xdr:col>
      <xdr:colOff>114300</xdr:colOff>
      <xdr:row>37</xdr:row>
      <xdr:rowOff>58420</xdr:rowOff>
    </xdr:to>
    <xdr:sp macro="" textlink="">
      <xdr:nvSpPr>
        <xdr:cNvPr id="74" name="楕円 73"/>
        <xdr:cNvSpPr/>
      </xdr:nvSpPr>
      <xdr:spPr>
        <a:xfrm>
          <a:off x="45847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151147</xdr:rowOff>
    </xdr:from>
    <xdr:ext cx="405111" cy="259045"/>
    <xdr:sp macro="" textlink="">
      <xdr:nvSpPr>
        <xdr:cNvPr id="75" name="【図書館】&#10;有形固定資産減価償却率該当値テキスト"/>
        <xdr:cNvSpPr txBox="1"/>
      </xdr:nvSpPr>
      <xdr:spPr>
        <a:xfrm>
          <a:off x="4673600"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95613</xdr:rowOff>
    </xdr:from>
    <xdr:to>
      <xdr:col>20</xdr:col>
      <xdr:colOff>38100</xdr:colOff>
      <xdr:row>37</xdr:row>
      <xdr:rowOff>25763</xdr:rowOff>
    </xdr:to>
    <xdr:sp macro="" textlink="">
      <xdr:nvSpPr>
        <xdr:cNvPr id="76" name="楕円 75"/>
        <xdr:cNvSpPr/>
      </xdr:nvSpPr>
      <xdr:spPr>
        <a:xfrm>
          <a:off x="3746500" y="626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146413</xdr:rowOff>
    </xdr:from>
    <xdr:to>
      <xdr:col>24</xdr:col>
      <xdr:colOff>63500</xdr:colOff>
      <xdr:row>37</xdr:row>
      <xdr:rowOff>7620</xdr:rowOff>
    </xdr:to>
    <xdr:cxnSp macro="">
      <xdr:nvCxnSpPr>
        <xdr:cNvPr id="77" name="直線コネクタ 76"/>
        <xdr:cNvCxnSpPr/>
      </xdr:nvCxnSpPr>
      <xdr:spPr>
        <a:xfrm>
          <a:off x="3797300" y="631861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62956</xdr:rowOff>
    </xdr:from>
    <xdr:to>
      <xdr:col>15</xdr:col>
      <xdr:colOff>101600</xdr:colOff>
      <xdr:row>36</xdr:row>
      <xdr:rowOff>164556</xdr:rowOff>
    </xdr:to>
    <xdr:sp macro="" textlink="">
      <xdr:nvSpPr>
        <xdr:cNvPr id="78" name="楕円 77"/>
        <xdr:cNvSpPr/>
      </xdr:nvSpPr>
      <xdr:spPr>
        <a:xfrm>
          <a:off x="2857500" y="623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113756</xdr:rowOff>
    </xdr:from>
    <xdr:to>
      <xdr:col>19</xdr:col>
      <xdr:colOff>177800</xdr:colOff>
      <xdr:row>36</xdr:row>
      <xdr:rowOff>146413</xdr:rowOff>
    </xdr:to>
    <xdr:cxnSp macro="">
      <xdr:nvCxnSpPr>
        <xdr:cNvPr id="79" name="直線コネクタ 78"/>
        <xdr:cNvCxnSpPr/>
      </xdr:nvCxnSpPr>
      <xdr:spPr>
        <a:xfrm>
          <a:off x="2908300" y="628595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30299</xdr:rowOff>
    </xdr:from>
    <xdr:to>
      <xdr:col>10</xdr:col>
      <xdr:colOff>165100</xdr:colOff>
      <xdr:row>36</xdr:row>
      <xdr:rowOff>131899</xdr:rowOff>
    </xdr:to>
    <xdr:sp macro="" textlink="">
      <xdr:nvSpPr>
        <xdr:cNvPr id="80" name="楕円 79"/>
        <xdr:cNvSpPr/>
      </xdr:nvSpPr>
      <xdr:spPr>
        <a:xfrm>
          <a:off x="1968500" y="620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81099</xdr:rowOff>
    </xdr:from>
    <xdr:to>
      <xdr:col>15</xdr:col>
      <xdr:colOff>50800</xdr:colOff>
      <xdr:row>36</xdr:row>
      <xdr:rowOff>113756</xdr:rowOff>
    </xdr:to>
    <xdr:cxnSp macro="">
      <xdr:nvCxnSpPr>
        <xdr:cNvPr id="81" name="直線コネクタ 80"/>
        <xdr:cNvCxnSpPr/>
      </xdr:nvCxnSpPr>
      <xdr:spPr>
        <a:xfrm>
          <a:off x="2019300" y="625329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95267</xdr:rowOff>
    </xdr:from>
    <xdr:ext cx="405111" cy="259045"/>
    <xdr:sp macro="" textlink="">
      <xdr:nvSpPr>
        <xdr:cNvPr id="82" name="n_1aveValue【図書館】&#10;有形固定資産減価償却率"/>
        <xdr:cNvSpPr txBox="1"/>
      </xdr:nvSpPr>
      <xdr:spPr>
        <a:xfrm>
          <a:off x="35820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64243</xdr:rowOff>
    </xdr:from>
    <xdr:ext cx="405111" cy="259045"/>
    <xdr:sp macro="" textlink="">
      <xdr:nvSpPr>
        <xdr:cNvPr id="83" name="n_2aveValue【図書館】&#10;有形固定資産減価償却率"/>
        <xdr:cNvSpPr txBox="1"/>
      </xdr:nvSpPr>
      <xdr:spPr>
        <a:xfrm>
          <a:off x="2705744" y="6407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77305</xdr:rowOff>
    </xdr:from>
    <xdr:ext cx="405111" cy="259045"/>
    <xdr:sp macro="" textlink="">
      <xdr:nvSpPr>
        <xdr:cNvPr id="84" name="n_3aveValue【図書館】&#10;有形固定資産減価償却率"/>
        <xdr:cNvSpPr txBox="1"/>
      </xdr:nvSpPr>
      <xdr:spPr>
        <a:xfrm>
          <a:off x="1816744" y="6420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133730</xdr:rowOff>
    </xdr:from>
    <xdr:ext cx="405111" cy="259045"/>
    <xdr:sp macro="" textlink="">
      <xdr:nvSpPr>
        <xdr:cNvPr id="85" name="n_4aveValue【図書館】&#10;有形固定資産減価償却率"/>
        <xdr:cNvSpPr txBox="1"/>
      </xdr:nvSpPr>
      <xdr:spPr>
        <a:xfrm>
          <a:off x="9277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42290</xdr:rowOff>
    </xdr:from>
    <xdr:ext cx="405111" cy="259045"/>
    <xdr:sp macro="" textlink="">
      <xdr:nvSpPr>
        <xdr:cNvPr id="86" name="n_1mainValue【図書館】&#10;有形固定資産減価償却率"/>
        <xdr:cNvSpPr txBox="1"/>
      </xdr:nvSpPr>
      <xdr:spPr>
        <a:xfrm>
          <a:off x="3582044" y="604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9633</xdr:rowOff>
    </xdr:from>
    <xdr:ext cx="405111" cy="259045"/>
    <xdr:sp macro="" textlink="">
      <xdr:nvSpPr>
        <xdr:cNvPr id="87" name="n_2mainValue【図書館】&#10;有形固定資産減価償却率"/>
        <xdr:cNvSpPr txBox="1"/>
      </xdr:nvSpPr>
      <xdr:spPr>
        <a:xfrm>
          <a:off x="2705744" y="601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148426</xdr:rowOff>
    </xdr:from>
    <xdr:ext cx="405111" cy="259045"/>
    <xdr:sp macro="" textlink="">
      <xdr:nvSpPr>
        <xdr:cNvPr id="88" name="n_3mainValue【図書館】&#10;有形固定資産減価償却率"/>
        <xdr:cNvSpPr txBox="1"/>
      </xdr:nvSpPr>
      <xdr:spPr>
        <a:xfrm>
          <a:off x="1816744" y="5977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38100</xdr:rowOff>
    </xdr:from>
    <xdr:to>
      <xdr:col>54</xdr:col>
      <xdr:colOff>189865</xdr:colOff>
      <xdr:row>41</xdr:row>
      <xdr:rowOff>160020</xdr:rowOff>
    </xdr:to>
    <xdr:cxnSp macro="">
      <xdr:nvCxnSpPr>
        <xdr:cNvPr id="112" name="直線コネクタ 111"/>
        <xdr:cNvCxnSpPr/>
      </xdr:nvCxnSpPr>
      <xdr:spPr>
        <a:xfrm flipV="1">
          <a:off x="10476865" y="569595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163847</xdr:rowOff>
    </xdr:from>
    <xdr:ext cx="469744" cy="259045"/>
    <xdr:sp macro="" textlink="">
      <xdr:nvSpPr>
        <xdr:cNvPr id="113" name="【図書館】&#10;一人当たり面積最小値テキスト"/>
        <xdr:cNvSpPr txBox="1"/>
      </xdr:nvSpPr>
      <xdr:spPr>
        <a:xfrm>
          <a:off x="10515600"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160020</xdr:rowOff>
    </xdr:from>
    <xdr:to>
      <xdr:col>55</xdr:col>
      <xdr:colOff>88900</xdr:colOff>
      <xdr:row>41</xdr:row>
      <xdr:rowOff>160020</xdr:rowOff>
    </xdr:to>
    <xdr:cxnSp macro="">
      <xdr:nvCxnSpPr>
        <xdr:cNvPr id="114" name="直線コネクタ 113"/>
        <xdr:cNvCxnSpPr/>
      </xdr:nvCxnSpPr>
      <xdr:spPr>
        <a:xfrm>
          <a:off x="10388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156227</xdr:rowOff>
    </xdr:from>
    <xdr:ext cx="469744" cy="259045"/>
    <xdr:sp macro="" textlink="">
      <xdr:nvSpPr>
        <xdr:cNvPr id="115" name="【図書館】&#10;一人当たり面積最大値テキスト"/>
        <xdr:cNvSpPr txBox="1"/>
      </xdr:nvSpPr>
      <xdr:spPr>
        <a:xfrm>
          <a:off x="10515600" y="547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38100</xdr:rowOff>
    </xdr:from>
    <xdr:to>
      <xdr:col>55</xdr:col>
      <xdr:colOff>88900</xdr:colOff>
      <xdr:row>33</xdr:row>
      <xdr:rowOff>38100</xdr:rowOff>
    </xdr:to>
    <xdr:cxnSp macro="">
      <xdr:nvCxnSpPr>
        <xdr:cNvPr id="116" name="直線コネクタ 115"/>
        <xdr:cNvCxnSpPr/>
      </xdr:nvCxnSpPr>
      <xdr:spPr>
        <a:xfrm>
          <a:off x="10388600" y="569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114317</xdr:rowOff>
    </xdr:from>
    <xdr:ext cx="469744" cy="259045"/>
    <xdr:sp macro="" textlink="">
      <xdr:nvSpPr>
        <xdr:cNvPr id="117" name="【図書館】&#10;一人当たり面積平均値テキスト"/>
        <xdr:cNvSpPr txBox="1"/>
      </xdr:nvSpPr>
      <xdr:spPr>
        <a:xfrm>
          <a:off x="10515600" y="68008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135890</xdr:rowOff>
    </xdr:from>
    <xdr:to>
      <xdr:col>55</xdr:col>
      <xdr:colOff>50800</xdr:colOff>
      <xdr:row>40</xdr:row>
      <xdr:rowOff>66040</xdr:rowOff>
    </xdr:to>
    <xdr:sp macro="" textlink="">
      <xdr:nvSpPr>
        <xdr:cNvPr id="118" name="フローチャート: 判断 117"/>
        <xdr:cNvSpPr/>
      </xdr:nvSpPr>
      <xdr:spPr>
        <a:xfrm>
          <a:off x="10426700" y="682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139700</xdr:rowOff>
    </xdr:from>
    <xdr:to>
      <xdr:col>50</xdr:col>
      <xdr:colOff>165100</xdr:colOff>
      <xdr:row>40</xdr:row>
      <xdr:rowOff>69850</xdr:rowOff>
    </xdr:to>
    <xdr:sp macro="" textlink="">
      <xdr:nvSpPr>
        <xdr:cNvPr id="119" name="フローチャート: 判断 118"/>
        <xdr:cNvSpPr/>
      </xdr:nvSpPr>
      <xdr:spPr>
        <a:xfrm>
          <a:off x="9588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151130</xdr:rowOff>
    </xdr:from>
    <xdr:to>
      <xdr:col>46</xdr:col>
      <xdr:colOff>38100</xdr:colOff>
      <xdr:row>40</xdr:row>
      <xdr:rowOff>81280</xdr:rowOff>
    </xdr:to>
    <xdr:sp macro="" textlink="">
      <xdr:nvSpPr>
        <xdr:cNvPr id="120" name="フローチャート: 判断 119"/>
        <xdr:cNvSpPr/>
      </xdr:nvSpPr>
      <xdr:spPr>
        <a:xfrm>
          <a:off x="8699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116840</xdr:rowOff>
    </xdr:from>
    <xdr:to>
      <xdr:col>41</xdr:col>
      <xdr:colOff>101600</xdr:colOff>
      <xdr:row>40</xdr:row>
      <xdr:rowOff>46990</xdr:rowOff>
    </xdr:to>
    <xdr:sp macro="" textlink="">
      <xdr:nvSpPr>
        <xdr:cNvPr id="121" name="フローチャート: 判断 120"/>
        <xdr:cNvSpPr/>
      </xdr:nvSpPr>
      <xdr:spPr>
        <a:xfrm>
          <a:off x="7810500" y="68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25400</xdr:rowOff>
    </xdr:from>
    <xdr:to>
      <xdr:col>36</xdr:col>
      <xdr:colOff>165100</xdr:colOff>
      <xdr:row>39</xdr:row>
      <xdr:rowOff>127000</xdr:rowOff>
    </xdr:to>
    <xdr:sp macro="" textlink="">
      <xdr:nvSpPr>
        <xdr:cNvPr id="122" name="フローチャート: 判断 121"/>
        <xdr:cNvSpPr/>
      </xdr:nvSpPr>
      <xdr:spPr>
        <a:xfrm>
          <a:off x="6921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28" name="楕円 127"/>
        <xdr:cNvSpPr/>
      </xdr:nvSpPr>
      <xdr:spPr>
        <a:xfrm>
          <a:off x="104267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128287</xdr:rowOff>
    </xdr:from>
    <xdr:ext cx="469744" cy="259045"/>
    <xdr:sp macro="" textlink="">
      <xdr:nvSpPr>
        <xdr:cNvPr id="129" name="【図書館】&#10;一人当たり面積該当値テキスト"/>
        <xdr:cNvSpPr txBox="1"/>
      </xdr:nvSpPr>
      <xdr:spPr>
        <a:xfrm>
          <a:off x="10515600" y="664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109220</xdr:rowOff>
    </xdr:from>
    <xdr:to>
      <xdr:col>50</xdr:col>
      <xdr:colOff>165100</xdr:colOff>
      <xdr:row>40</xdr:row>
      <xdr:rowOff>39370</xdr:rowOff>
    </xdr:to>
    <xdr:sp macro="" textlink="">
      <xdr:nvSpPr>
        <xdr:cNvPr id="130" name="楕円 129"/>
        <xdr:cNvSpPr/>
      </xdr:nvSpPr>
      <xdr:spPr>
        <a:xfrm>
          <a:off x="9588500" y="67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156210</xdr:rowOff>
    </xdr:from>
    <xdr:to>
      <xdr:col>55</xdr:col>
      <xdr:colOff>0</xdr:colOff>
      <xdr:row>39</xdr:row>
      <xdr:rowOff>160020</xdr:rowOff>
    </xdr:to>
    <xdr:cxnSp macro="">
      <xdr:nvCxnSpPr>
        <xdr:cNvPr id="131" name="直線コネクタ 130"/>
        <xdr:cNvCxnSpPr/>
      </xdr:nvCxnSpPr>
      <xdr:spPr>
        <a:xfrm flipV="1">
          <a:off x="9639300" y="684276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116840</xdr:rowOff>
    </xdr:from>
    <xdr:to>
      <xdr:col>46</xdr:col>
      <xdr:colOff>38100</xdr:colOff>
      <xdr:row>40</xdr:row>
      <xdr:rowOff>46990</xdr:rowOff>
    </xdr:to>
    <xdr:sp macro="" textlink="">
      <xdr:nvSpPr>
        <xdr:cNvPr id="132" name="楕円 131"/>
        <xdr:cNvSpPr/>
      </xdr:nvSpPr>
      <xdr:spPr>
        <a:xfrm>
          <a:off x="8699500" y="68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160020</xdr:rowOff>
    </xdr:from>
    <xdr:to>
      <xdr:col>50</xdr:col>
      <xdr:colOff>114300</xdr:colOff>
      <xdr:row>39</xdr:row>
      <xdr:rowOff>167640</xdr:rowOff>
    </xdr:to>
    <xdr:cxnSp macro="">
      <xdr:nvCxnSpPr>
        <xdr:cNvPr id="133" name="直線コネクタ 132"/>
        <xdr:cNvCxnSpPr/>
      </xdr:nvCxnSpPr>
      <xdr:spPr>
        <a:xfrm flipV="1">
          <a:off x="8750300" y="68465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120650</xdr:rowOff>
    </xdr:from>
    <xdr:to>
      <xdr:col>41</xdr:col>
      <xdr:colOff>101600</xdr:colOff>
      <xdr:row>40</xdr:row>
      <xdr:rowOff>50800</xdr:rowOff>
    </xdr:to>
    <xdr:sp macro="" textlink="">
      <xdr:nvSpPr>
        <xdr:cNvPr id="134" name="楕円 133"/>
        <xdr:cNvSpPr/>
      </xdr:nvSpPr>
      <xdr:spPr>
        <a:xfrm>
          <a:off x="78105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167640</xdr:rowOff>
    </xdr:from>
    <xdr:to>
      <xdr:col>45</xdr:col>
      <xdr:colOff>177800</xdr:colOff>
      <xdr:row>40</xdr:row>
      <xdr:rowOff>0</xdr:rowOff>
    </xdr:to>
    <xdr:cxnSp macro="">
      <xdr:nvCxnSpPr>
        <xdr:cNvPr id="135" name="直線コネクタ 134"/>
        <xdr:cNvCxnSpPr/>
      </xdr:nvCxnSpPr>
      <xdr:spPr>
        <a:xfrm flipV="1">
          <a:off x="7861300" y="68541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60977</xdr:rowOff>
    </xdr:from>
    <xdr:ext cx="469744" cy="259045"/>
    <xdr:sp macro="" textlink="">
      <xdr:nvSpPr>
        <xdr:cNvPr id="136" name="n_1aveValue【図書館】&#10;一人当たり面積"/>
        <xdr:cNvSpPr txBox="1"/>
      </xdr:nvSpPr>
      <xdr:spPr>
        <a:xfrm>
          <a:off x="9391727" y="691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72407</xdr:rowOff>
    </xdr:from>
    <xdr:ext cx="469744" cy="259045"/>
    <xdr:sp macro="" textlink="">
      <xdr:nvSpPr>
        <xdr:cNvPr id="137" name="n_2aveValue【図書館】&#10;一人当たり面積"/>
        <xdr:cNvSpPr txBox="1"/>
      </xdr:nvSpPr>
      <xdr:spPr>
        <a:xfrm>
          <a:off x="85154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63517</xdr:rowOff>
    </xdr:from>
    <xdr:ext cx="469744" cy="259045"/>
    <xdr:sp macro="" textlink="">
      <xdr:nvSpPr>
        <xdr:cNvPr id="138" name="n_3aveValue【図書館】&#10;一人当たり面積"/>
        <xdr:cNvSpPr txBox="1"/>
      </xdr:nvSpPr>
      <xdr:spPr>
        <a:xfrm>
          <a:off x="7626427"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143527</xdr:rowOff>
    </xdr:from>
    <xdr:ext cx="469744" cy="259045"/>
    <xdr:sp macro="" textlink="">
      <xdr:nvSpPr>
        <xdr:cNvPr id="139" name="n_4aveValue【図書館】&#10;一人当たり面積"/>
        <xdr:cNvSpPr txBox="1"/>
      </xdr:nvSpPr>
      <xdr:spPr>
        <a:xfrm>
          <a:off x="6737427" y="648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55897</xdr:rowOff>
    </xdr:from>
    <xdr:ext cx="469744" cy="259045"/>
    <xdr:sp macro="" textlink="">
      <xdr:nvSpPr>
        <xdr:cNvPr id="140" name="n_1mainValue【図書館】&#10;一人当たり面積"/>
        <xdr:cNvSpPr txBox="1"/>
      </xdr:nvSpPr>
      <xdr:spPr>
        <a:xfrm>
          <a:off x="9391727" y="657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63517</xdr:rowOff>
    </xdr:from>
    <xdr:ext cx="469744" cy="259045"/>
    <xdr:sp macro="" textlink="">
      <xdr:nvSpPr>
        <xdr:cNvPr id="141" name="n_2mainValue【図書館】&#10;一人当たり面積"/>
        <xdr:cNvSpPr txBox="1"/>
      </xdr:nvSpPr>
      <xdr:spPr>
        <a:xfrm>
          <a:off x="8515427"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41927</xdr:rowOff>
    </xdr:from>
    <xdr:ext cx="469744" cy="259045"/>
    <xdr:sp macro="" textlink="">
      <xdr:nvSpPr>
        <xdr:cNvPr id="142" name="n_3mainValue【図書館】&#10;一人当たり面積"/>
        <xdr:cNvSpPr txBox="1"/>
      </xdr:nvSpPr>
      <xdr:spPr>
        <a:xfrm>
          <a:off x="7626427" y="689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4" name="直線コネクタ 153"/>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5" name="テキスト ボックス 154"/>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6" name="直線コネクタ 155"/>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7" name="テキスト ボックス 156"/>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8" name="直線コネクタ 157"/>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9" name="テキスト ボックス 158"/>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0" name="直線コネクタ 159"/>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1" name="テキスト ボックス 160"/>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2" name="直線コネクタ 161"/>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3" name="テキスト ボックス 162"/>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4" name="直線コネクタ 16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5" name="テキスト ボックス 164"/>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169545</xdr:rowOff>
    </xdr:from>
    <xdr:to>
      <xdr:col>24</xdr:col>
      <xdr:colOff>62865</xdr:colOff>
      <xdr:row>64</xdr:row>
      <xdr:rowOff>76200</xdr:rowOff>
    </xdr:to>
    <xdr:cxnSp macro="">
      <xdr:nvCxnSpPr>
        <xdr:cNvPr id="167" name="直線コネクタ 166"/>
        <xdr:cNvCxnSpPr/>
      </xdr:nvCxnSpPr>
      <xdr:spPr>
        <a:xfrm flipV="1">
          <a:off x="4634865" y="9599295"/>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8"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9" name="直線コネクタ 168"/>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116222</xdr:rowOff>
    </xdr:from>
    <xdr:ext cx="405111" cy="259045"/>
    <xdr:sp macro="" textlink="">
      <xdr:nvSpPr>
        <xdr:cNvPr id="170" name="【体育館・プール】&#10;有形固定資産減価償却率最大値テキスト"/>
        <xdr:cNvSpPr txBox="1"/>
      </xdr:nvSpPr>
      <xdr:spPr>
        <a:xfrm>
          <a:off x="4673600" y="937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169545</xdr:rowOff>
    </xdr:from>
    <xdr:to>
      <xdr:col>24</xdr:col>
      <xdr:colOff>152400</xdr:colOff>
      <xdr:row>55</xdr:row>
      <xdr:rowOff>169545</xdr:rowOff>
    </xdr:to>
    <xdr:cxnSp macro="">
      <xdr:nvCxnSpPr>
        <xdr:cNvPr id="171" name="直線コネクタ 170"/>
        <xdr:cNvCxnSpPr/>
      </xdr:nvCxnSpPr>
      <xdr:spPr>
        <a:xfrm>
          <a:off x="4546600" y="959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154322</xdr:rowOff>
    </xdr:from>
    <xdr:ext cx="405111" cy="259045"/>
    <xdr:sp macro="" textlink="">
      <xdr:nvSpPr>
        <xdr:cNvPr id="172" name="【体育館・プール】&#10;有形固定資産減価償却率平均値テキスト"/>
        <xdr:cNvSpPr txBox="1"/>
      </xdr:nvSpPr>
      <xdr:spPr>
        <a:xfrm>
          <a:off x="4673600" y="10269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173" name="フローチャート: 判断 172"/>
        <xdr:cNvSpPr/>
      </xdr:nvSpPr>
      <xdr:spPr>
        <a:xfrm>
          <a:off x="4584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153035</xdr:rowOff>
    </xdr:from>
    <xdr:to>
      <xdr:col>20</xdr:col>
      <xdr:colOff>38100</xdr:colOff>
      <xdr:row>60</xdr:row>
      <xdr:rowOff>83185</xdr:rowOff>
    </xdr:to>
    <xdr:sp macro="" textlink="">
      <xdr:nvSpPr>
        <xdr:cNvPr id="174" name="フローチャート: 判断 173"/>
        <xdr:cNvSpPr/>
      </xdr:nvSpPr>
      <xdr:spPr>
        <a:xfrm>
          <a:off x="3746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145415</xdr:rowOff>
    </xdr:from>
    <xdr:to>
      <xdr:col>15</xdr:col>
      <xdr:colOff>101600</xdr:colOff>
      <xdr:row>60</xdr:row>
      <xdr:rowOff>75565</xdr:rowOff>
    </xdr:to>
    <xdr:sp macro="" textlink="">
      <xdr:nvSpPr>
        <xdr:cNvPr id="175" name="フローチャート: 判断 174"/>
        <xdr:cNvSpPr/>
      </xdr:nvSpPr>
      <xdr:spPr>
        <a:xfrm>
          <a:off x="2857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133985</xdr:rowOff>
    </xdr:from>
    <xdr:to>
      <xdr:col>10</xdr:col>
      <xdr:colOff>165100</xdr:colOff>
      <xdr:row>60</xdr:row>
      <xdr:rowOff>64135</xdr:rowOff>
    </xdr:to>
    <xdr:sp macro="" textlink="">
      <xdr:nvSpPr>
        <xdr:cNvPr id="176" name="フローチャート: 判断 175"/>
        <xdr:cNvSpPr/>
      </xdr:nvSpPr>
      <xdr:spPr>
        <a:xfrm>
          <a:off x="19685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122555</xdr:rowOff>
    </xdr:from>
    <xdr:to>
      <xdr:col>6</xdr:col>
      <xdr:colOff>38100</xdr:colOff>
      <xdr:row>60</xdr:row>
      <xdr:rowOff>52705</xdr:rowOff>
    </xdr:to>
    <xdr:sp macro="" textlink="">
      <xdr:nvSpPr>
        <xdr:cNvPr id="177" name="フローチャート: 判断 176"/>
        <xdr:cNvSpPr/>
      </xdr:nvSpPr>
      <xdr:spPr>
        <a:xfrm>
          <a:off x="1079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63500</xdr:rowOff>
    </xdr:from>
    <xdr:to>
      <xdr:col>24</xdr:col>
      <xdr:colOff>114300</xdr:colOff>
      <xdr:row>59</xdr:row>
      <xdr:rowOff>165100</xdr:rowOff>
    </xdr:to>
    <xdr:sp macro="" textlink="">
      <xdr:nvSpPr>
        <xdr:cNvPr id="183" name="楕円 182"/>
        <xdr:cNvSpPr/>
      </xdr:nvSpPr>
      <xdr:spPr>
        <a:xfrm>
          <a:off x="45847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86377</xdr:rowOff>
    </xdr:from>
    <xdr:ext cx="405111" cy="259045"/>
    <xdr:sp macro="" textlink="">
      <xdr:nvSpPr>
        <xdr:cNvPr id="184" name="【体育館・プール】&#10;有形固定資産減価償却率該当値テキスト"/>
        <xdr:cNvSpPr txBox="1"/>
      </xdr:nvSpPr>
      <xdr:spPr>
        <a:xfrm>
          <a:off x="4673600"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6350</xdr:rowOff>
    </xdr:from>
    <xdr:to>
      <xdr:col>20</xdr:col>
      <xdr:colOff>38100</xdr:colOff>
      <xdr:row>59</xdr:row>
      <xdr:rowOff>107950</xdr:rowOff>
    </xdr:to>
    <xdr:sp macro="" textlink="">
      <xdr:nvSpPr>
        <xdr:cNvPr id="185" name="楕円 184"/>
        <xdr:cNvSpPr/>
      </xdr:nvSpPr>
      <xdr:spPr>
        <a:xfrm>
          <a:off x="3746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57150</xdr:rowOff>
    </xdr:from>
    <xdr:to>
      <xdr:col>24</xdr:col>
      <xdr:colOff>63500</xdr:colOff>
      <xdr:row>59</xdr:row>
      <xdr:rowOff>114300</xdr:rowOff>
    </xdr:to>
    <xdr:cxnSp macro="">
      <xdr:nvCxnSpPr>
        <xdr:cNvPr id="186" name="直線コネクタ 185"/>
        <xdr:cNvCxnSpPr/>
      </xdr:nvCxnSpPr>
      <xdr:spPr>
        <a:xfrm>
          <a:off x="3797300" y="101727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122555</xdr:rowOff>
    </xdr:from>
    <xdr:to>
      <xdr:col>15</xdr:col>
      <xdr:colOff>101600</xdr:colOff>
      <xdr:row>59</xdr:row>
      <xdr:rowOff>52705</xdr:rowOff>
    </xdr:to>
    <xdr:sp macro="" textlink="">
      <xdr:nvSpPr>
        <xdr:cNvPr id="187" name="楕円 186"/>
        <xdr:cNvSpPr/>
      </xdr:nvSpPr>
      <xdr:spPr>
        <a:xfrm>
          <a:off x="2857500" y="1006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1905</xdr:rowOff>
    </xdr:from>
    <xdr:to>
      <xdr:col>19</xdr:col>
      <xdr:colOff>177800</xdr:colOff>
      <xdr:row>59</xdr:row>
      <xdr:rowOff>57150</xdr:rowOff>
    </xdr:to>
    <xdr:cxnSp macro="">
      <xdr:nvCxnSpPr>
        <xdr:cNvPr id="188" name="直線コネクタ 187"/>
        <xdr:cNvCxnSpPr/>
      </xdr:nvCxnSpPr>
      <xdr:spPr>
        <a:xfrm>
          <a:off x="2908300" y="1011745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635</xdr:rowOff>
    </xdr:from>
    <xdr:to>
      <xdr:col>10</xdr:col>
      <xdr:colOff>165100</xdr:colOff>
      <xdr:row>59</xdr:row>
      <xdr:rowOff>102235</xdr:rowOff>
    </xdr:to>
    <xdr:sp macro="" textlink="">
      <xdr:nvSpPr>
        <xdr:cNvPr id="189" name="楕円 188"/>
        <xdr:cNvSpPr/>
      </xdr:nvSpPr>
      <xdr:spPr>
        <a:xfrm>
          <a:off x="1968500" y="1011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1905</xdr:rowOff>
    </xdr:from>
    <xdr:to>
      <xdr:col>15</xdr:col>
      <xdr:colOff>50800</xdr:colOff>
      <xdr:row>59</xdr:row>
      <xdr:rowOff>51435</xdr:rowOff>
    </xdr:to>
    <xdr:cxnSp macro="">
      <xdr:nvCxnSpPr>
        <xdr:cNvPr id="190" name="直線コネクタ 189"/>
        <xdr:cNvCxnSpPr/>
      </xdr:nvCxnSpPr>
      <xdr:spPr>
        <a:xfrm flipV="1">
          <a:off x="2019300" y="1011745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74312</xdr:rowOff>
    </xdr:from>
    <xdr:ext cx="405111" cy="259045"/>
    <xdr:sp macro="" textlink="">
      <xdr:nvSpPr>
        <xdr:cNvPr id="191" name="n_1aveValue【体育館・プール】&#10;有形固定資産減価償却率"/>
        <xdr:cNvSpPr txBox="1"/>
      </xdr:nvSpPr>
      <xdr:spPr>
        <a:xfrm>
          <a:off x="3582044"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66692</xdr:rowOff>
    </xdr:from>
    <xdr:ext cx="405111" cy="259045"/>
    <xdr:sp macro="" textlink="">
      <xdr:nvSpPr>
        <xdr:cNvPr id="192" name="n_2aveValue【体育館・プール】&#10;有形固定資産減価償却率"/>
        <xdr:cNvSpPr txBox="1"/>
      </xdr:nvSpPr>
      <xdr:spPr>
        <a:xfrm>
          <a:off x="27057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55262</xdr:rowOff>
    </xdr:from>
    <xdr:ext cx="405111" cy="259045"/>
    <xdr:sp macro="" textlink="">
      <xdr:nvSpPr>
        <xdr:cNvPr id="193" name="n_3aveValue【体育館・プール】&#10;有形固定資産減価償却率"/>
        <xdr:cNvSpPr txBox="1"/>
      </xdr:nvSpPr>
      <xdr:spPr>
        <a:xfrm>
          <a:off x="1816744" y="1034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69232</xdr:rowOff>
    </xdr:from>
    <xdr:ext cx="405111" cy="259045"/>
    <xdr:sp macro="" textlink="">
      <xdr:nvSpPr>
        <xdr:cNvPr id="194" name="n_4aveValue【体育館・プール】&#10;有形固定資産減価償却率"/>
        <xdr:cNvSpPr txBox="1"/>
      </xdr:nvSpPr>
      <xdr:spPr>
        <a:xfrm>
          <a:off x="927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124477</xdr:rowOff>
    </xdr:from>
    <xdr:ext cx="405111" cy="259045"/>
    <xdr:sp macro="" textlink="">
      <xdr:nvSpPr>
        <xdr:cNvPr id="195" name="n_1mainValue【体育館・プール】&#10;有形固定資産減価償却率"/>
        <xdr:cNvSpPr txBox="1"/>
      </xdr:nvSpPr>
      <xdr:spPr>
        <a:xfrm>
          <a:off x="35820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69232</xdr:rowOff>
    </xdr:from>
    <xdr:ext cx="405111" cy="259045"/>
    <xdr:sp macro="" textlink="">
      <xdr:nvSpPr>
        <xdr:cNvPr id="196" name="n_2mainValue【体育館・プール】&#10;有形固定資産減価償却率"/>
        <xdr:cNvSpPr txBox="1"/>
      </xdr:nvSpPr>
      <xdr:spPr>
        <a:xfrm>
          <a:off x="2705744" y="984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118762</xdr:rowOff>
    </xdr:from>
    <xdr:ext cx="405111" cy="259045"/>
    <xdr:sp macro="" textlink="">
      <xdr:nvSpPr>
        <xdr:cNvPr id="197" name="n_3mainValue【体育館・プール】&#10;有形固定資産減価償却率"/>
        <xdr:cNvSpPr txBox="1"/>
      </xdr:nvSpPr>
      <xdr:spPr>
        <a:xfrm>
          <a:off x="1816744" y="989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8" name="直線コネクタ 207"/>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09" name="テキスト ボックス 208"/>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0" name="直線コネクタ 209"/>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1" name="テキスト ボックス 210"/>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2" name="直線コネクタ 211"/>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3" name="テキスト ボックス 212"/>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4" name="直線コネクタ 213"/>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15" name="テキスト ボックス 214"/>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7" name="テキスト ボックス 216"/>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61</xdr:row>
      <xdr:rowOff>64465</xdr:rowOff>
    </xdr:from>
    <xdr:to>
      <xdr:col>54</xdr:col>
      <xdr:colOff>189865</xdr:colOff>
      <xdr:row>63</xdr:row>
      <xdr:rowOff>166878</xdr:rowOff>
    </xdr:to>
    <xdr:cxnSp macro="">
      <xdr:nvCxnSpPr>
        <xdr:cNvPr id="219" name="直線コネクタ 218"/>
        <xdr:cNvCxnSpPr/>
      </xdr:nvCxnSpPr>
      <xdr:spPr>
        <a:xfrm flipV="1">
          <a:off x="10476865" y="10522915"/>
          <a:ext cx="0" cy="445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170705</xdr:rowOff>
    </xdr:from>
    <xdr:ext cx="469744" cy="259045"/>
    <xdr:sp macro="" textlink="">
      <xdr:nvSpPr>
        <xdr:cNvPr id="220" name="【体育館・プール】&#10;一人当たり面積最小値テキスト"/>
        <xdr:cNvSpPr txBox="1"/>
      </xdr:nvSpPr>
      <xdr:spPr>
        <a:xfrm>
          <a:off x="10515600" y="1097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166878</xdr:rowOff>
    </xdr:from>
    <xdr:to>
      <xdr:col>55</xdr:col>
      <xdr:colOff>88900</xdr:colOff>
      <xdr:row>63</xdr:row>
      <xdr:rowOff>166878</xdr:rowOff>
    </xdr:to>
    <xdr:cxnSp macro="">
      <xdr:nvCxnSpPr>
        <xdr:cNvPr id="221" name="直線コネクタ 220"/>
        <xdr:cNvCxnSpPr/>
      </xdr:nvCxnSpPr>
      <xdr:spPr>
        <a:xfrm>
          <a:off x="10388600" y="1096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11142</xdr:rowOff>
    </xdr:from>
    <xdr:ext cx="469744" cy="259045"/>
    <xdr:sp macro="" textlink="">
      <xdr:nvSpPr>
        <xdr:cNvPr id="222" name="【体育館・プール】&#10;一人当たり面積最大値テキスト"/>
        <xdr:cNvSpPr txBox="1"/>
      </xdr:nvSpPr>
      <xdr:spPr>
        <a:xfrm>
          <a:off x="10515600" y="10298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61</xdr:row>
      <xdr:rowOff>64465</xdr:rowOff>
    </xdr:from>
    <xdr:to>
      <xdr:col>55</xdr:col>
      <xdr:colOff>88900</xdr:colOff>
      <xdr:row>61</xdr:row>
      <xdr:rowOff>64465</xdr:rowOff>
    </xdr:to>
    <xdr:cxnSp macro="">
      <xdr:nvCxnSpPr>
        <xdr:cNvPr id="223" name="直線コネクタ 222"/>
        <xdr:cNvCxnSpPr/>
      </xdr:nvCxnSpPr>
      <xdr:spPr>
        <a:xfrm>
          <a:off x="10388600" y="10522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86275</xdr:rowOff>
    </xdr:from>
    <xdr:ext cx="469744" cy="259045"/>
    <xdr:sp macro="" textlink="">
      <xdr:nvSpPr>
        <xdr:cNvPr id="224" name="【体育館・プール】&#10;一人当たり面積平均値テキスト"/>
        <xdr:cNvSpPr txBox="1"/>
      </xdr:nvSpPr>
      <xdr:spPr>
        <a:xfrm>
          <a:off x="10515600" y="107161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107848</xdr:rowOff>
    </xdr:from>
    <xdr:to>
      <xdr:col>55</xdr:col>
      <xdr:colOff>50800</xdr:colOff>
      <xdr:row>63</xdr:row>
      <xdr:rowOff>37998</xdr:rowOff>
    </xdr:to>
    <xdr:sp macro="" textlink="">
      <xdr:nvSpPr>
        <xdr:cNvPr id="225" name="フローチャート: 判断 224"/>
        <xdr:cNvSpPr/>
      </xdr:nvSpPr>
      <xdr:spPr>
        <a:xfrm>
          <a:off x="10426700" y="1073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119735</xdr:rowOff>
    </xdr:from>
    <xdr:to>
      <xdr:col>50</xdr:col>
      <xdr:colOff>165100</xdr:colOff>
      <xdr:row>63</xdr:row>
      <xdr:rowOff>49885</xdr:rowOff>
    </xdr:to>
    <xdr:sp macro="" textlink="">
      <xdr:nvSpPr>
        <xdr:cNvPr id="226" name="フローチャート: 判断 225"/>
        <xdr:cNvSpPr/>
      </xdr:nvSpPr>
      <xdr:spPr>
        <a:xfrm>
          <a:off x="9588500" y="1074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128422</xdr:rowOff>
    </xdr:from>
    <xdr:to>
      <xdr:col>46</xdr:col>
      <xdr:colOff>38100</xdr:colOff>
      <xdr:row>63</xdr:row>
      <xdr:rowOff>58572</xdr:rowOff>
    </xdr:to>
    <xdr:sp macro="" textlink="">
      <xdr:nvSpPr>
        <xdr:cNvPr id="227" name="フローチャート: 判断 226"/>
        <xdr:cNvSpPr/>
      </xdr:nvSpPr>
      <xdr:spPr>
        <a:xfrm>
          <a:off x="8699500" y="10758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106934</xdr:rowOff>
    </xdr:from>
    <xdr:to>
      <xdr:col>41</xdr:col>
      <xdr:colOff>101600</xdr:colOff>
      <xdr:row>63</xdr:row>
      <xdr:rowOff>37084</xdr:rowOff>
    </xdr:to>
    <xdr:sp macro="" textlink="">
      <xdr:nvSpPr>
        <xdr:cNvPr id="228" name="フローチャート: 判断 227"/>
        <xdr:cNvSpPr/>
      </xdr:nvSpPr>
      <xdr:spPr>
        <a:xfrm>
          <a:off x="7810500" y="10736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131166</xdr:rowOff>
    </xdr:from>
    <xdr:to>
      <xdr:col>36</xdr:col>
      <xdr:colOff>165100</xdr:colOff>
      <xdr:row>63</xdr:row>
      <xdr:rowOff>61316</xdr:rowOff>
    </xdr:to>
    <xdr:sp macro="" textlink="">
      <xdr:nvSpPr>
        <xdr:cNvPr id="229" name="フローチャート: 判断 228"/>
        <xdr:cNvSpPr/>
      </xdr:nvSpPr>
      <xdr:spPr>
        <a:xfrm>
          <a:off x="6921500" y="1076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75844</xdr:rowOff>
    </xdr:from>
    <xdr:to>
      <xdr:col>55</xdr:col>
      <xdr:colOff>50800</xdr:colOff>
      <xdr:row>62</xdr:row>
      <xdr:rowOff>5994</xdr:rowOff>
    </xdr:to>
    <xdr:sp macro="" textlink="">
      <xdr:nvSpPr>
        <xdr:cNvPr id="235" name="楕円 234"/>
        <xdr:cNvSpPr/>
      </xdr:nvSpPr>
      <xdr:spPr>
        <a:xfrm>
          <a:off x="10426700" y="1053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162221</xdr:rowOff>
    </xdr:from>
    <xdr:ext cx="469744" cy="259045"/>
    <xdr:sp macro="" textlink="">
      <xdr:nvSpPr>
        <xdr:cNvPr id="236" name="【体育館・プール】&#10;一人当たり面積該当値テキスト"/>
        <xdr:cNvSpPr txBox="1"/>
      </xdr:nvSpPr>
      <xdr:spPr>
        <a:xfrm>
          <a:off x="10515600" y="10449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83159</xdr:rowOff>
    </xdr:from>
    <xdr:to>
      <xdr:col>50</xdr:col>
      <xdr:colOff>165100</xdr:colOff>
      <xdr:row>62</xdr:row>
      <xdr:rowOff>13309</xdr:rowOff>
    </xdr:to>
    <xdr:sp macro="" textlink="">
      <xdr:nvSpPr>
        <xdr:cNvPr id="237" name="楕円 236"/>
        <xdr:cNvSpPr/>
      </xdr:nvSpPr>
      <xdr:spPr>
        <a:xfrm>
          <a:off x="9588500" y="1054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126644</xdr:rowOff>
    </xdr:from>
    <xdr:to>
      <xdr:col>55</xdr:col>
      <xdr:colOff>0</xdr:colOff>
      <xdr:row>61</xdr:row>
      <xdr:rowOff>133959</xdr:rowOff>
    </xdr:to>
    <xdr:cxnSp macro="">
      <xdr:nvCxnSpPr>
        <xdr:cNvPr id="238" name="直線コネクタ 237"/>
        <xdr:cNvCxnSpPr/>
      </xdr:nvCxnSpPr>
      <xdr:spPr>
        <a:xfrm flipV="1">
          <a:off x="9639300" y="10585094"/>
          <a:ext cx="8382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88188</xdr:rowOff>
    </xdr:from>
    <xdr:to>
      <xdr:col>46</xdr:col>
      <xdr:colOff>38100</xdr:colOff>
      <xdr:row>62</xdr:row>
      <xdr:rowOff>18338</xdr:rowOff>
    </xdr:to>
    <xdr:sp macro="" textlink="">
      <xdr:nvSpPr>
        <xdr:cNvPr id="239" name="楕円 238"/>
        <xdr:cNvSpPr/>
      </xdr:nvSpPr>
      <xdr:spPr>
        <a:xfrm>
          <a:off x="8699500" y="1054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133959</xdr:rowOff>
    </xdr:from>
    <xdr:to>
      <xdr:col>50</xdr:col>
      <xdr:colOff>114300</xdr:colOff>
      <xdr:row>61</xdr:row>
      <xdr:rowOff>138988</xdr:rowOff>
    </xdr:to>
    <xdr:cxnSp macro="">
      <xdr:nvCxnSpPr>
        <xdr:cNvPr id="240" name="直線コネクタ 239"/>
        <xdr:cNvCxnSpPr/>
      </xdr:nvCxnSpPr>
      <xdr:spPr>
        <a:xfrm flipV="1">
          <a:off x="8750300" y="10592409"/>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170942</xdr:rowOff>
    </xdr:from>
    <xdr:to>
      <xdr:col>41</xdr:col>
      <xdr:colOff>101600</xdr:colOff>
      <xdr:row>57</xdr:row>
      <xdr:rowOff>101092</xdr:rowOff>
    </xdr:to>
    <xdr:sp macro="" textlink="">
      <xdr:nvSpPr>
        <xdr:cNvPr id="241" name="楕円 240"/>
        <xdr:cNvSpPr/>
      </xdr:nvSpPr>
      <xdr:spPr>
        <a:xfrm>
          <a:off x="7810500" y="977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57</xdr:row>
      <xdr:rowOff>50292</xdr:rowOff>
    </xdr:from>
    <xdr:to>
      <xdr:col>45</xdr:col>
      <xdr:colOff>177800</xdr:colOff>
      <xdr:row>61</xdr:row>
      <xdr:rowOff>138988</xdr:rowOff>
    </xdr:to>
    <xdr:cxnSp macro="">
      <xdr:nvCxnSpPr>
        <xdr:cNvPr id="242" name="直線コネクタ 241"/>
        <xdr:cNvCxnSpPr/>
      </xdr:nvCxnSpPr>
      <xdr:spPr>
        <a:xfrm>
          <a:off x="7861300" y="9822942"/>
          <a:ext cx="889000" cy="77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41012</xdr:rowOff>
    </xdr:from>
    <xdr:ext cx="469744" cy="259045"/>
    <xdr:sp macro="" textlink="">
      <xdr:nvSpPr>
        <xdr:cNvPr id="243" name="n_1aveValue【体育館・プール】&#10;一人当たり面積"/>
        <xdr:cNvSpPr txBox="1"/>
      </xdr:nvSpPr>
      <xdr:spPr>
        <a:xfrm>
          <a:off x="9391727" y="1084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49699</xdr:rowOff>
    </xdr:from>
    <xdr:ext cx="469744" cy="259045"/>
    <xdr:sp macro="" textlink="">
      <xdr:nvSpPr>
        <xdr:cNvPr id="244" name="n_2aveValue【体育館・プール】&#10;一人当たり面積"/>
        <xdr:cNvSpPr txBox="1"/>
      </xdr:nvSpPr>
      <xdr:spPr>
        <a:xfrm>
          <a:off x="8515427" y="10851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28211</xdr:rowOff>
    </xdr:from>
    <xdr:ext cx="469744" cy="259045"/>
    <xdr:sp macro="" textlink="">
      <xdr:nvSpPr>
        <xdr:cNvPr id="245" name="n_3aveValue【体育館・プール】&#10;一人当たり面積"/>
        <xdr:cNvSpPr txBox="1"/>
      </xdr:nvSpPr>
      <xdr:spPr>
        <a:xfrm>
          <a:off x="7626427" y="10829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77843</xdr:rowOff>
    </xdr:from>
    <xdr:ext cx="469744" cy="259045"/>
    <xdr:sp macro="" textlink="">
      <xdr:nvSpPr>
        <xdr:cNvPr id="246" name="n_4aveValue【体育館・プール】&#10;一人当たり面積"/>
        <xdr:cNvSpPr txBox="1"/>
      </xdr:nvSpPr>
      <xdr:spPr>
        <a:xfrm>
          <a:off x="6737427" y="10536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29836</xdr:rowOff>
    </xdr:from>
    <xdr:ext cx="469744" cy="259045"/>
    <xdr:sp macro="" textlink="">
      <xdr:nvSpPr>
        <xdr:cNvPr id="247" name="n_1mainValue【体育館・プール】&#10;一人当たり面積"/>
        <xdr:cNvSpPr txBox="1"/>
      </xdr:nvSpPr>
      <xdr:spPr>
        <a:xfrm>
          <a:off x="9391727" y="10316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34865</xdr:rowOff>
    </xdr:from>
    <xdr:ext cx="469744" cy="259045"/>
    <xdr:sp macro="" textlink="">
      <xdr:nvSpPr>
        <xdr:cNvPr id="248" name="n_2mainValue【体育館・プール】&#10;一人当たり面積"/>
        <xdr:cNvSpPr txBox="1"/>
      </xdr:nvSpPr>
      <xdr:spPr>
        <a:xfrm>
          <a:off x="8515427" y="10321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55</xdr:row>
      <xdr:rowOff>117619</xdr:rowOff>
    </xdr:from>
    <xdr:ext cx="469744" cy="259045"/>
    <xdr:sp macro="" textlink="">
      <xdr:nvSpPr>
        <xdr:cNvPr id="249" name="n_3mainValue【体育館・プール】&#10;一人当たり面積"/>
        <xdr:cNvSpPr txBox="1"/>
      </xdr:nvSpPr>
      <xdr:spPr>
        <a:xfrm>
          <a:off x="7626427" y="9547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8" name="テキスト ボックス 25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9" name="直線コネクタ 25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0" name="テキスト ボックス 259"/>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1" name="直線コネクタ 260"/>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2" name="テキスト ボックス 261"/>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3" name="直線コネクタ 262"/>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4" name="テキスト ボックス 263"/>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5" name="直線コネクタ 264"/>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6" name="テキスト ボックス 265"/>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7" name="直線コネクタ 266"/>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8" name="テキスト ボックス 267"/>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9" name="直線コネクタ 268"/>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0" name="テキスト ボックス 269"/>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1" name="直線コネクタ 270"/>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2" name="テキスト ボックス 271"/>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3" name="直線コネクタ 27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108313</xdr:rowOff>
    </xdr:from>
    <xdr:to>
      <xdr:col>24</xdr:col>
      <xdr:colOff>62865</xdr:colOff>
      <xdr:row>86</xdr:row>
      <xdr:rowOff>155666</xdr:rowOff>
    </xdr:to>
    <xdr:cxnSp macro="">
      <xdr:nvCxnSpPr>
        <xdr:cNvPr id="275" name="直線コネクタ 274"/>
        <xdr:cNvCxnSpPr/>
      </xdr:nvCxnSpPr>
      <xdr:spPr>
        <a:xfrm flipV="1">
          <a:off x="4634865" y="13481413"/>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159493</xdr:rowOff>
    </xdr:from>
    <xdr:ext cx="405111" cy="259045"/>
    <xdr:sp macro="" textlink="">
      <xdr:nvSpPr>
        <xdr:cNvPr id="276" name="【福祉施設】&#10;有形固定資産減価償却率最小値テキスト"/>
        <xdr:cNvSpPr txBox="1"/>
      </xdr:nvSpPr>
      <xdr:spPr>
        <a:xfrm>
          <a:off x="4673600" y="1490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155666</xdr:rowOff>
    </xdr:from>
    <xdr:to>
      <xdr:col>24</xdr:col>
      <xdr:colOff>152400</xdr:colOff>
      <xdr:row>86</xdr:row>
      <xdr:rowOff>155666</xdr:rowOff>
    </xdr:to>
    <xdr:cxnSp macro="">
      <xdr:nvCxnSpPr>
        <xdr:cNvPr id="277" name="直線コネクタ 276"/>
        <xdr:cNvCxnSpPr/>
      </xdr:nvCxnSpPr>
      <xdr:spPr>
        <a:xfrm>
          <a:off x="4546600" y="1490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54990</xdr:rowOff>
    </xdr:from>
    <xdr:ext cx="405111" cy="259045"/>
    <xdr:sp macro="" textlink="">
      <xdr:nvSpPr>
        <xdr:cNvPr id="278" name="【福祉施設】&#10;有形固定資産減価償却率最大値テキスト"/>
        <xdr:cNvSpPr txBox="1"/>
      </xdr:nvSpPr>
      <xdr:spPr>
        <a:xfrm>
          <a:off x="4673600" y="1325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108313</xdr:rowOff>
    </xdr:from>
    <xdr:to>
      <xdr:col>24</xdr:col>
      <xdr:colOff>152400</xdr:colOff>
      <xdr:row>78</xdr:row>
      <xdr:rowOff>108313</xdr:rowOff>
    </xdr:to>
    <xdr:cxnSp macro="">
      <xdr:nvCxnSpPr>
        <xdr:cNvPr id="279" name="直線コネクタ 278"/>
        <xdr:cNvCxnSpPr/>
      </xdr:nvCxnSpPr>
      <xdr:spPr>
        <a:xfrm>
          <a:off x="4546600" y="1348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145341</xdr:rowOff>
    </xdr:from>
    <xdr:ext cx="405111" cy="259045"/>
    <xdr:sp macro="" textlink="">
      <xdr:nvSpPr>
        <xdr:cNvPr id="280" name="【福祉施設】&#10;有形固定資産減価償却率平均値テキスト"/>
        <xdr:cNvSpPr txBox="1"/>
      </xdr:nvSpPr>
      <xdr:spPr>
        <a:xfrm>
          <a:off x="4673600" y="142042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166914</xdr:rowOff>
    </xdr:from>
    <xdr:to>
      <xdr:col>24</xdr:col>
      <xdr:colOff>114300</xdr:colOff>
      <xdr:row>83</xdr:row>
      <xdr:rowOff>97064</xdr:rowOff>
    </xdr:to>
    <xdr:sp macro="" textlink="">
      <xdr:nvSpPr>
        <xdr:cNvPr id="281" name="フローチャート: 判断 280"/>
        <xdr:cNvSpPr/>
      </xdr:nvSpPr>
      <xdr:spPr>
        <a:xfrm>
          <a:off x="4584700" y="1422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111398</xdr:rowOff>
    </xdr:from>
    <xdr:to>
      <xdr:col>20</xdr:col>
      <xdr:colOff>38100</xdr:colOff>
      <xdr:row>83</xdr:row>
      <xdr:rowOff>41548</xdr:rowOff>
    </xdr:to>
    <xdr:sp macro="" textlink="">
      <xdr:nvSpPr>
        <xdr:cNvPr id="282" name="フローチャート: 判断 281"/>
        <xdr:cNvSpPr/>
      </xdr:nvSpPr>
      <xdr:spPr>
        <a:xfrm>
          <a:off x="3746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73842</xdr:rowOff>
    </xdr:from>
    <xdr:to>
      <xdr:col>15</xdr:col>
      <xdr:colOff>101600</xdr:colOff>
      <xdr:row>83</xdr:row>
      <xdr:rowOff>3992</xdr:rowOff>
    </xdr:to>
    <xdr:sp macro="" textlink="">
      <xdr:nvSpPr>
        <xdr:cNvPr id="283" name="フローチャート: 判断 282"/>
        <xdr:cNvSpPr/>
      </xdr:nvSpPr>
      <xdr:spPr>
        <a:xfrm>
          <a:off x="28575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99968</xdr:rowOff>
    </xdr:from>
    <xdr:to>
      <xdr:col>10</xdr:col>
      <xdr:colOff>165100</xdr:colOff>
      <xdr:row>83</xdr:row>
      <xdr:rowOff>30118</xdr:rowOff>
    </xdr:to>
    <xdr:sp macro="" textlink="">
      <xdr:nvSpPr>
        <xdr:cNvPr id="284" name="フローチャート: 判断 283"/>
        <xdr:cNvSpPr/>
      </xdr:nvSpPr>
      <xdr:spPr>
        <a:xfrm>
          <a:off x="1968500" y="1415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142421</xdr:rowOff>
    </xdr:from>
    <xdr:to>
      <xdr:col>6</xdr:col>
      <xdr:colOff>38100</xdr:colOff>
      <xdr:row>83</xdr:row>
      <xdr:rowOff>72571</xdr:rowOff>
    </xdr:to>
    <xdr:sp macro="" textlink="">
      <xdr:nvSpPr>
        <xdr:cNvPr id="285" name="フローチャート: 判断 284"/>
        <xdr:cNvSpPr/>
      </xdr:nvSpPr>
      <xdr:spPr>
        <a:xfrm>
          <a:off x="1079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6" name="テキスト ボックス 28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7" name="テキスト ボックス 28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8" name="テキスト ボックス 28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9" name="テキスト ボックス 28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0" name="テキスト ボックス 28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99968</xdr:rowOff>
    </xdr:from>
    <xdr:to>
      <xdr:col>24</xdr:col>
      <xdr:colOff>114300</xdr:colOff>
      <xdr:row>83</xdr:row>
      <xdr:rowOff>30118</xdr:rowOff>
    </xdr:to>
    <xdr:sp macro="" textlink="">
      <xdr:nvSpPr>
        <xdr:cNvPr id="291" name="楕円 290"/>
        <xdr:cNvSpPr/>
      </xdr:nvSpPr>
      <xdr:spPr>
        <a:xfrm>
          <a:off x="4584700" y="1415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122845</xdr:rowOff>
    </xdr:from>
    <xdr:ext cx="405111" cy="259045"/>
    <xdr:sp macro="" textlink="">
      <xdr:nvSpPr>
        <xdr:cNvPr id="292" name="【福祉施設】&#10;有形固定資産減価償却率該当値テキスト"/>
        <xdr:cNvSpPr txBox="1"/>
      </xdr:nvSpPr>
      <xdr:spPr>
        <a:xfrm>
          <a:off x="4673600" y="14010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62412</xdr:rowOff>
    </xdr:from>
    <xdr:to>
      <xdr:col>20</xdr:col>
      <xdr:colOff>38100</xdr:colOff>
      <xdr:row>82</xdr:row>
      <xdr:rowOff>164012</xdr:rowOff>
    </xdr:to>
    <xdr:sp macro="" textlink="">
      <xdr:nvSpPr>
        <xdr:cNvPr id="293" name="楕円 292"/>
        <xdr:cNvSpPr/>
      </xdr:nvSpPr>
      <xdr:spPr>
        <a:xfrm>
          <a:off x="3746500" y="1412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113212</xdr:rowOff>
    </xdr:from>
    <xdr:to>
      <xdr:col>24</xdr:col>
      <xdr:colOff>63500</xdr:colOff>
      <xdr:row>82</xdr:row>
      <xdr:rowOff>150768</xdr:rowOff>
    </xdr:to>
    <xdr:cxnSp macro="">
      <xdr:nvCxnSpPr>
        <xdr:cNvPr id="294" name="直線コネクタ 293"/>
        <xdr:cNvCxnSpPr/>
      </xdr:nvCxnSpPr>
      <xdr:spPr>
        <a:xfrm>
          <a:off x="3797300" y="14172112"/>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21589</xdr:rowOff>
    </xdr:from>
    <xdr:to>
      <xdr:col>15</xdr:col>
      <xdr:colOff>101600</xdr:colOff>
      <xdr:row>82</xdr:row>
      <xdr:rowOff>123189</xdr:rowOff>
    </xdr:to>
    <xdr:sp macro="" textlink="">
      <xdr:nvSpPr>
        <xdr:cNvPr id="295" name="楕円 294"/>
        <xdr:cNvSpPr/>
      </xdr:nvSpPr>
      <xdr:spPr>
        <a:xfrm>
          <a:off x="2857500" y="1408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72389</xdr:rowOff>
    </xdr:from>
    <xdr:to>
      <xdr:col>19</xdr:col>
      <xdr:colOff>177800</xdr:colOff>
      <xdr:row>82</xdr:row>
      <xdr:rowOff>113212</xdr:rowOff>
    </xdr:to>
    <xdr:cxnSp macro="">
      <xdr:nvCxnSpPr>
        <xdr:cNvPr id="296" name="直線コネクタ 295"/>
        <xdr:cNvCxnSpPr/>
      </xdr:nvCxnSpPr>
      <xdr:spPr>
        <a:xfrm>
          <a:off x="2908300" y="14131289"/>
          <a:ext cx="889000" cy="4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1995</xdr:rowOff>
    </xdr:from>
    <xdr:to>
      <xdr:col>10</xdr:col>
      <xdr:colOff>165100</xdr:colOff>
      <xdr:row>82</xdr:row>
      <xdr:rowOff>103595</xdr:rowOff>
    </xdr:to>
    <xdr:sp macro="" textlink="">
      <xdr:nvSpPr>
        <xdr:cNvPr id="297" name="楕円 296"/>
        <xdr:cNvSpPr/>
      </xdr:nvSpPr>
      <xdr:spPr>
        <a:xfrm>
          <a:off x="1968500" y="1406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52795</xdr:rowOff>
    </xdr:from>
    <xdr:to>
      <xdr:col>15</xdr:col>
      <xdr:colOff>50800</xdr:colOff>
      <xdr:row>82</xdr:row>
      <xdr:rowOff>72389</xdr:rowOff>
    </xdr:to>
    <xdr:cxnSp macro="">
      <xdr:nvCxnSpPr>
        <xdr:cNvPr id="298" name="直線コネクタ 297"/>
        <xdr:cNvCxnSpPr/>
      </xdr:nvCxnSpPr>
      <xdr:spPr>
        <a:xfrm>
          <a:off x="2019300" y="14111695"/>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32675</xdr:rowOff>
    </xdr:from>
    <xdr:ext cx="405111" cy="259045"/>
    <xdr:sp macro="" textlink="">
      <xdr:nvSpPr>
        <xdr:cNvPr id="299" name="n_1aveValue【福祉施設】&#10;有形固定資産減価償却率"/>
        <xdr:cNvSpPr txBox="1"/>
      </xdr:nvSpPr>
      <xdr:spPr>
        <a:xfrm>
          <a:off x="3582044" y="1426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166569</xdr:rowOff>
    </xdr:from>
    <xdr:ext cx="405111" cy="259045"/>
    <xdr:sp macro="" textlink="">
      <xdr:nvSpPr>
        <xdr:cNvPr id="300" name="n_2aveValue【福祉施設】&#10;有形固定資産減価償却率"/>
        <xdr:cNvSpPr txBox="1"/>
      </xdr:nvSpPr>
      <xdr:spPr>
        <a:xfrm>
          <a:off x="2705744" y="1422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21245</xdr:rowOff>
    </xdr:from>
    <xdr:ext cx="405111" cy="259045"/>
    <xdr:sp macro="" textlink="">
      <xdr:nvSpPr>
        <xdr:cNvPr id="301" name="n_3aveValue【福祉施設】&#10;有形固定資産減価償却率"/>
        <xdr:cNvSpPr txBox="1"/>
      </xdr:nvSpPr>
      <xdr:spPr>
        <a:xfrm>
          <a:off x="1816744" y="1425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89098</xdr:rowOff>
    </xdr:from>
    <xdr:ext cx="405111" cy="259045"/>
    <xdr:sp macro="" textlink="">
      <xdr:nvSpPr>
        <xdr:cNvPr id="302" name="n_4aveValue【福祉施設】&#10;有形固定資産減価償却率"/>
        <xdr:cNvSpPr txBox="1"/>
      </xdr:nvSpPr>
      <xdr:spPr>
        <a:xfrm>
          <a:off x="9277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9089</xdr:rowOff>
    </xdr:from>
    <xdr:ext cx="405111" cy="259045"/>
    <xdr:sp macro="" textlink="">
      <xdr:nvSpPr>
        <xdr:cNvPr id="303" name="n_1mainValue【福祉施設】&#10;有形固定資産減価償却率"/>
        <xdr:cNvSpPr txBox="1"/>
      </xdr:nvSpPr>
      <xdr:spPr>
        <a:xfrm>
          <a:off x="3582044" y="1389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139716</xdr:rowOff>
    </xdr:from>
    <xdr:ext cx="405111" cy="259045"/>
    <xdr:sp macro="" textlink="">
      <xdr:nvSpPr>
        <xdr:cNvPr id="304" name="n_2mainValue【福祉施設】&#10;有形固定資産減価償却率"/>
        <xdr:cNvSpPr txBox="1"/>
      </xdr:nvSpPr>
      <xdr:spPr>
        <a:xfrm>
          <a:off x="2705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120122</xdr:rowOff>
    </xdr:from>
    <xdr:ext cx="405111" cy="259045"/>
    <xdr:sp macro="" textlink="">
      <xdr:nvSpPr>
        <xdr:cNvPr id="305" name="n_3mainValue【福祉施設】&#10;有形固定資産減価償却率"/>
        <xdr:cNvSpPr txBox="1"/>
      </xdr:nvSpPr>
      <xdr:spPr>
        <a:xfrm>
          <a:off x="1816744" y="1383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6" name="正方形/長方形 30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7" name="正方形/長方形 30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8" name="正方形/長方形 30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9" name="正方形/長方形 30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0" name="正方形/長方形 30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1" name="正方形/長方形 31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2" name="正方形/長方形 31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3" name="正方形/長方形 31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4" name="テキスト ボックス 31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5" name="直線コネクタ 31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6" name="直線コネクタ 31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7" name="テキスト ボックス 31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8" name="直線コネクタ 31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9" name="テキスト ボックス 31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0" name="直線コネクタ 31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1" name="テキスト ボックス 32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2" name="直線コネクタ 32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3" name="テキスト ボックス 32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4" name="直線コネクタ 32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5" name="テキスト ボックス 32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6" name="直線コネクタ 32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7" name="テキスト ボックス 32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26670</xdr:rowOff>
    </xdr:from>
    <xdr:to>
      <xdr:col>54</xdr:col>
      <xdr:colOff>189865</xdr:colOff>
      <xdr:row>86</xdr:row>
      <xdr:rowOff>93345</xdr:rowOff>
    </xdr:to>
    <xdr:cxnSp macro="">
      <xdr:nvCxnSpPr>
        <xdr:cNvPr id="329" name="直線コネクタ 328"/>
        <xdr:cNvCxnSpPr/>
      </xdr:nvCxnSpPr>
      <xdr:spPr>
        <a:xfrm flipV="1">
          <a:off x="10476865" y="13399770"/>
          <a:ext cx="0" cy="1438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97172</xdr:rowOff>
    </xdr:from>
    <xdr:ext cx="469744" cy="259045"/>
    <xdr:sp macro="" textlink="">
      <xdr:nvSpPr>
        <xdr:cNvPr id="330" name="【福祉施設】&#10;一人当たり面積最小値テキスト"/>
        <xdr:cNvSpPr txBox="1"/>
      </xdr:nvSpPr>
      <xdr:spPr>
        <a:xfrm>
          <a:off x="10515600"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93345</xdr:rowOff>
    </xdr:from>
    <xdr:to>
      <xdr:col>55</xdr:col>
      <xdr:colOff>88900</xdr:colOff>
      <xdr:row>86</xdr:row>
      <xdr:rowOff>93345</xdr:rowOff>
    </xdr:to>
    <xdr:cxnSp macro="">
      <xdr:nvCxnSpPr>
        <xdr:cNvPr id="331" name="直線コネクタ 330"/>
        <xdr:cNvCxnSpPr/>
      </xdr:nvCxnSpPr>
      <xdr:spPr>
        <a:xfrm>
          <a:off x="10388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144797</xdr:rowOff>
    </xdr:from>
    <xdr:ext cx="469744" cy="259045"/>
    <xdr:sp macro="" textlink="">
      <xdr:nvSpPr>
        <xdr:cNvPr id="332" name="【福祉施設】&#10;一人当たり面積最大値テキスト"/>
        <xdr:cNvSpPr txBox="1"/>
      </xdr:nvSpPr>
      <xdr:spPr>
        <a:xfrm>
          <a:off x="10515600" y="131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26670</xdr:rowOff>
    </xdr:from>
    <xdr:to>
      <xdr:col>55</xdr:col>
      <xdr:colOff>88900</xdr:colOff>
      <xdr:row>78</xdr:row>
      <xdr:rowOff>26670</xdr:rowOff>
    </xdr:to>
    <xdr:cxnSp macro="">
      <xdr:nvCxnSpPr>
        <xdr:cNvPr id="333" name="直線コネクタ 332"/>
        <xdr:cNvCxnSpPr/>
      </xdr:nvCxnSpPr>
      <xdr:spPr>
        <a:xfrm>
          <a:off x="10388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59072</xdr:rowOff>
    </xdr:from>
    <xdr:ext cx="469744" cy="259045"/>
    <xdr:sp macro="" textlink="">
      <xdr:nvSpPr>
        <xdr:cNvPr id="334" name="【福祉施設】&#10;一人当たり面積平均値テキスト"/>
        <xdr:cNvSpPr txBox="1"/>
      </xdr:nvSpPr>
      <xdr:spPr>
        <a:xfrm>
          <a:off x="10515600" y="14460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80645</xdr:rowOff>
    </xdr:from>
    <xdr:to>
      <xdr:col>55</xdr:col>
      <xdr:colOff>50800</xdr:colOff>
      <xdr:row>85</xdr:row>
      <xdr:rowOff>10795</xdr:rowOff>
    </xdr:to>
    <xdr:sp macro="" textlink="">
      <xdr:nvSpPr>
        <xdr:cNvPr id="335" name="フローチャート: 判断 334"/>
        <xdr:cNvSpPr/>
      </xdr:nvSpPr>
      <xdr:spPr>
        <a:xfrm>
          <a:off x="10426700" y="1448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61595</xdr:rowOff>
    </xdr:from>
    <xdr:to>
      <xdr:col>50</xdr:col>
      <xdr:colOff>165100</xdr:colOff>
      <xdr:row>84</xdr:row>
      <xdr:rowOff>163195</xdr:rowOff>
    </xdr:to>
    <xdr:sp macro="" textlink="">
      <xdr:nvSpPr>
        <xdr:cNvPr id="336" name="フローチャート: 判断 335"/>
        <xdr:cNvSpPr/>
      </xdr:nvSpPr>
      <xdr:spPr>
        <a:xfrm>
          <a:off x="9588500" y="1446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67311</xdr:rowOff>
    </xdr:from>
    <xdr:to>
      <xdr:col>46</xdr:col>
      <xdr:colOff>38100</xdr:colOff>
      <xdr:row>84</xdr:row>
      <xdr:rowOff>168911</xdr:rowOff>
    </xdr:to>
    <xdr:sp macro="" textlink="">
      <xdr:nvSpPr>
        <xdr:cNvPr id="337" name="フローチャート: 判断 336"/>
        <xdr:cNvSpPr/>
      </xdr:nvSpPr>
      <xdr:spPr>
        <a:xfrm>
          <a:off x="8699500" y="1446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17780</xdr:rowOff>
    </xdr:from>
    <xdr:to>
      <xdr:col>41</xdr:col>
      <xdr:colOff>101600</xdr:colOff>
      <xdr:row>84</xdr:row>
      <xdr:rowOff>119380</xdr:rowOff>
    </xdr:to>
    <xdr:sp macro="" textlink="">
      <xdr:nvSpPr>
        <xdr:cNvPr id="338" name="フローチャート: 判断 337"/>
        <xdr:cNvSpPr/>
      </xdr:nvSpPr>
      <xdr:spPr>
        <a:xfrm>
          <a:off x="7810500" y="1441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53975</xdr:rowOff>
    </xdr:from>
    <xdr:to>
      <xdr:col>36</xdr:col>
      <xdr:colOff>165100</xdr:colOff>
      <xdr:row>84</xdr:row>
      <xdr:rowOff>155575</xdr:rowOff>
    </xdr:to>
    <xdr:sp macro="" textlink="">
      <xdr:nvSpPr>
        <xdr:cNvPr id="339" name="フローチャート: 判断 338"/>
        <xdr:cNvSpPr/>
      </xdr:nvSpPr>
      <xdr:spPr>
        <a:xfrm>
          <a:off x="6921500" y="1445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0" name="テキスト ボックス 33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1" name="テキスト ボックス 34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2" name="テキスト ボックス 34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3" name="テキスト ボックス 34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4" name="テキスト ボックス 34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147320</xdr:rowOff>
    </xdr:from>
    <xdr:to>
      <xdr:col>55</xdr:col>
      <xdr:colOff>50800</xdr:colOff>
      <xdr:row>78</xdr:row>
      <xdr:rowOff>77470</xdr:rowOff>
    </xdr:to>
    <xdr:sp macro="" textlink="">
      <xdr:nvSpPr>
        <xdr:cNvPr id="345" name="楕円 344"/>
        <xdr:cNvSpPr/>
      </xdr:nvSpPr>
      <xdr:spPr>
        <a:xfrm>
          <a:off x="10426700" y="1334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100347</xdr:rowOff>
    </xdr:from>
    <xdr:ext cx="469744" cy="259045"/>
    <xdr:sp macro="" textlink="">
      <xdr:nvSpPr>
        <xdr:cNvPr id="346" name="【福祉施設】&#10;一人当たり面積該当値テキスト"/>
        <xdr:cNvSpPr txBox="1"/>
      </xdr:nvSpPr>
      <xdr:spPr>
        <a:xfrm>
          <a:off x="10515600" y="13301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4445</xdr:rowOff>
    </xdr:from>
    <xdr:to>
      <xdr:col>50</xdr:col>
      <xdr:colOff>165100</xdr:colOff>
      <xdr:row>78</xdr:row>
      <xdr:rowOff>106045</xdr:rowOff>
    </xdr:to>
    <xdr:sp macro="" textlink="">
      <xdr:nvSpPr>
        <xdr:cNvPr id="347" name="楕円 346"/>
        <xdr:cNvSpPr/>
      </xdr:nvSpPr>
      <xdr:spPr>
        <a:xfrm>
          <a:off x="9588500" y="1337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26670</xdr:rowOff>
    </xdr:from>
    <xdr:to>
      <xdr:col>55</xdr:col>
      <xdr:colOff>0</xdr:colOff>
      <xdr:row>78</xdr:row>
      <xdr:rowOff>55245</xdr:rowOff>
    </xdr:to>
    <xdr:cxnSp macro="">
      <xdr:nvCxnSpPr>
        <xdr:cNvPr id="348" name="直線コネクタ 347"/>
        <xdr:cNvCxnSpPr/>
      </xdr:nvCxnSpPr>
      <xdr:spPr>
        <a:xfrm flipV="1">
          <a:off x="9639300" y="1339977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23495</xdr:rowOff>
    </xdr:from>
    <xdr:to>
      <xdr:col>46</xdr:col>
      <xdr:colOff>38100</xdr:colOff>
      <xdr:row>78</xdr:row>
      <xdr:rowOff>125095</xdr:rowOff>
    </xdr:to>
    <xdr:sp macro="" textlink="">
      <xdr:nvSpPr>
        <xdr:cNvPr id="349" name="楕円 348"/>
        <xdr:cNvSpPr/>
      </xdr:nvSpPr>
      <xdr:spPr>
        <a:xfrm>
          <a:off x="8699500" y="1339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55245</xdr:rowOff>
    </xdr:from>
    <xdr:to>
      <xdr:col>50</xdr:col>
      <xdr:colOff>114300</xdr:colOff>
      <xdr:row>78</xdr:row>
      <xdr:rowOff>74295</xdr:rowOff>
    </xdr:to>
    <xdr:cxnSp macro="">
      <xdr:nvCxnSpPr>
        <xdr:cNvPr id="350" name="直線コネクタ 349"/>
        <xdr:cNvCxnSpPr/>
      </xdr:nvCxnSpPr>
      <xdr:spPr>
        <a:xfrm flipV="1">
          <a:off x="8750300" y="1342834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40639</xdr:rowOff>
    </xdr:from>
    <xdr:to>
      <xdr:col>41</xdr:col>
      <xdr:colOff>101600</xdr:colOff>
      <xdr:row>78</xdr:row>
      <xdr:rowOff>142239</xdr:rowOff>
    </xdr:to>
    <xdr:sp macro="" textlink="">
      <xdr:nvSpPr>
        <xdr:cNvPr id="351" name="楕円 350"/>
        <xdr:cNvSpPr/>
      </xdr:nvSpPr>
      <xdr:spPr>
        <a:xfrm>
          <a:off x="7810500" y="1341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78</xdr:row>
      <xdr:rowOff>74295</xdr:rowOff>
    </xdr:from>
    <xdr:to>
      <xdr:col>45</xdr:col>
      <xdr:colOff>177800</xdr:colOff>
      <xdr:row>78</xdr:row>
      <xdr:rowOff>91439</xdr:rowOff>
    </xdr:to>
    <xdr:cxnSp macro="">
      <xdr:nvCxnSpPr>
        <xdr:cNvPr id="352" name="直線コネクタ 351"/>
        <xdr:cNvCxnSpPr/>
      </xdr:nvCxnSpPr>
      <xdr:spPr>
        <a:xfrm flipV="1">
          <a:off x="7861300" y="13447395"/>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154322</xdr:rowOff>
    </xdr:from>
    <xdr:ext cx="469744" cy="259045"/>
    <xdr:sp macro="" textlink="">
      <xdr:nvSpPr>
        <xdr:cNvPr id="353" name="n_1aveValue【福祉施設】&#10;一人当たり面積"/>
        <xdr:cNvSpPr txBox="1"/>
      </xdr:nvSpPr>
      <xdr:spPr>
        <a:xfrm>
          <a:off x="9391727" y="1455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160038</xdr:rowOff>
    </xdr:from>
    <xdr:ext cx="469744" cy="259045"/>
    <xdr:sp macro="" textlink="">
      <xdr:nvSpPr>
        <xdr:cNvPr id="354" name="n_2aveValue【福祉施設】&#10;一人当たり面積"/>
        <xdr:cNvSpPr txBox="1"/>
      </xdr:nvSpPr>
      <xdr:spPr>
        <a:xfrm>
          <a:off x="8515427" y="1456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110507</xdr:rowOff>
    </xdr:from>
    <xdr:ext cx="469744" cy="259045"/>
    <xdr:sp macro="" textlink="">
      <xdr:nvSpPr>
        <xdr:cNvPr id="355" name="n_3aveValue【福祉施設】&#10;一人当たり面積"/>
        <xdr:cNvSpPr txBox="1"/>
      </xdr:nvSpPr>
      <xdr:spPr>
        <a:xfrm>
          <a:off x="7626427" y="1451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652</xdr:rowOff>
    </xdr:from>
    <xdr:ext cx="469744" cy="259045"/>
    <xdr:sp macro="" textlink="">
      <xdr:nvSpPr>
        <xdr:cNvPr id="356" name="n_4aveValue【福祉施設】&#10;一人当たり面積"/>
        <xdr:cNvSpPr txBox="1"/>
      </xdr:nvSpPr>
      <xdr:spPr>
        <a:xfrm>
          <a:off x="6737427" y="1423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122572</xdr:rowOff>
    </xdr:from>
    <xdr:ext cx="469744" cy="259045"/>
    <xdr:sp macro="" textlink="">
      <xdr:nvSpPr>
        <xdr:cNvPr id="357" name="n_1mainValue【福祉施設】&#10;一人当たり面積"/>
        <xdr:cNvSpPr txBox="1"/>
      </xdr:nvSpPr>
      <xdr:spPr>
        <a:xfrm>
          <a:off x="9391727" y="1315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141622</xdr:rowOff>
    </xdr:from>
    <xdr:ext cx="469744" cy="259045"/>
    <xdr:sp macro="" textlink="">
      <xdr:nvSpPr>
        <xdr:cNvPr id="358" name="n_2mainValue【福祉施設】&#10;一人当たり面積"/>
        <xdr:cNvSpPr txBox="1"/>
      </xdr:nvSpPr>
      <xdr:spPr>
        <a:xfrm>
          <a:off x="8515427" y="1317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76</xdr:row>
      <xdr:rowOff>158766</xdr:rowOff>
    </xdr:from>
    <xdr:ext cx="469744" cy="259045"/>
    <xdr:sp macro="" textlink="">
      <xdr:nvSpPr>
        <xdr:cNvPr id="359" name="n_3mainValue【福祉施設】&#10;一人当たり面積"/>
        <xdr:cNvSpPr txBox="1"/>
      </xdr:nvSpPr>
      <xdr:spPr>
        <a:xfrm>
          <a:off x="7626427" y="1318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0" name="正方形/長方形 35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1" name="正方形/長方形 36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2" name="正方形/長方形 36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3" name="正方形/長方形 36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4" name="正方形/長方形 36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5" name="正方形/長方形 36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6" name="正方形/長方形 36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7" name="正方形/長方形 36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8" name="テキスト ボックス 36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9" name="直線コネクタ 36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0" name="テキスト ボックス 369"/>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71" name="直線コネクタ 370"/>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72" name="テキスト ボックス 371"/>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73" name="直線コネクタ 372"/>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74" name="テキスト ボックス 373"/>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75" name="直線コネクタ 374"/>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76" name="テキスト ボックス 375"/>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77" name="直線コネクタ 376"/>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78" name="テキスト ボックス 377"/>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79" name="直線コネクタ 378"/>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80" name="テキスト ボックス 379"/>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1" name="直線コネクタ 38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82" name="テキスト ボックス 381"/>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8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70486</xdr:rowOff>
    </xdr:from>
    <xdr:to>
      <xdr:col>24</xdr:col>
      <xdr:colOff>62865</xdr:colOff>
      <xdr:row>108</xdr:row>
      <xdr:rowOff>139064</xdr:rowOff>
    </xdr:to>
    <xdr:cxnSp macro="">
      <xdr:nvCxnSpPr>
        <xdr:cNvPr id="384" name="直線コネクタ 383"/>
        <xdr:cNvCxnSpPr/>
      </xdr:nvCxnSpPr>
      <xdr:spPr>
        <a:xfrm flipV="1">
          <a:off x="4634865" y="17215486"/>
          <a:ext cx="0" cy="1440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142891</xdr:rowOff>
    </xdr:from>
    <xdr:ext cx="405111" cy="259045"/>
    <xdr:sp macro="" textlink="">
      <xdr:nvSpPr>
        <xdr:cNvPr id="385" name="【市民会館】&#10;有形固定資産減価償却率最小値テキスト"/>
        <xdr:cNvSpPr txBox="1"/>
      </xdr:nvSpPr>
      <xdr:spPr>
        <a:xfrm>
          <a:off x="4673600" y="1865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139064</xdr:rowOff>
    </xdr:from>
    <xdr:to>
      <xdr:col>24</xdr:col>
      <xdr:colOff>152400</xdr:colOff>
      <xdr:row>108</xdr:row>
      <xdr:rowOff>139064</xdr:rowOff>
    </xdr:to>
    <xdr:cxnSp macro="">
      <xdr:nvCxnSpPr>
        <xdr:cNvPr id="386" name="直線コネクタ 385"/>
        <xdr:cNvCxnSpPr/>
      </xdr:nvCxnSpPr>
      <xdr:spPr>
        <a:xfrm>
          <a:off x="4546600" y="18655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17163</xdr:rowOff>
    </xdr:from>
    <xdr:ext cx="405111" cy="259045"/>
    <xdr:sp macro="" textlink="">
      <xdr:nvSpPr>
        <xdr:cNvPr id="387" name="【市民会館】&#10;有形固定資産減価償却率最大値テキスト"/>
        <xdr:cNvSpPr txBox="1"/>
      </xdr:nvSpPr>
      <xdr:spPr>
        <a:xfrm>
          <a:off x="4673600" y="16990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70486</xdr:rowOff>
    </xdr:from>
    <xdr:to>
      <xdr:col>24</xdr:col>
      <xdr:colOff>152400</xdr:colOff>
      <xdr:row>100</xdr:row>
      <xdr:rowOff>70486</xdr:rowOff>
    </xdr:to>
    <xdr:cxnSp macro="">
      <xdr:nvCxnSpPr>
        <xdr:cNvPr id="388" name="直線コネクタ 387"/>
        <xdr:cNvCxnSpPr/>
      </xdr:nvCxnSpPr>
      <xdr:spPr>
        <a:xfrm>
          <a:off x="4546600" y="1721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166388</xdr:rowOff>
    </xdr:from>
    <xdr:ext cx="405111" cy="259045"/>
    <xdr:sp macro="" textlink="">
      <xdr:nvSpPr>
        <xdr:cNvPr id="389" name="【市民会館】&#10;有形固定資産減価償却率平均値テキスト"/>
        <xdr:cNvSpPr txBox="1"/>
      </xdr:nvSpPr>
      <xdr:spPr>
        <a:xfrm>
          <a:off x="4673600" y="176542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143511</xdr:rowOff>
    </xdr:from>
    <xdr:to>
      <xdr:col>24</xdr:col>
      <xdr:colOff>114300</xdr:colOff>
      <xdr:row>104</xdr:row>
      <xdr:rowOff>73661</xdr:rowOff>
    </xdr:to>
    <xdr:sp macro="" textlink="">
      <xdr:nvSpPr>
        <xdr:cNvPr id="390" name="フローチャート: 判断 389"/>
        <xdr:cNvSpPr/>
      </xdr:nvSpPr>
      <xdr:spPr>
        <a:xfrm>
          <a:off x="45847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145414</xdr:rowOff>
    </xdr:from>
    <xdr:to>
      <xdr:col>20</xdr:col>
      <xdr:colOff>38100</xdr:colOff>
      <xdr:row>104</xdr:row>
      <xdr:rowOff>75564</xdr:rowOff>
    </xdr:to>
    <xdr:sp macro="" textlink="">
      <xdr:nvSpPr>
        <xdr:cNvPr id="391" name="フローチャート: 判断 390"/>
        <xdr:cNvSpPr/>
      </xdr:nvSpPr>
      <xdr:spPr>
        <a:xfrm>
          <a:off x="3746500" y="1780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92075</xdr:rowOff>
    </xdr:from>
    <xdr:to>
      <xdr:col>15</xdr:col>
      <xdr:colOff>101600</xdr:colOff>
      <xdr:row>104</xdr:row>
      <xdr:rowOff>22225</xdr:rowOff>
    </xdr:to>
    <xdr:sp macro="" textlink="">
      <xdr:nvSpPr>
        <xdr:cNvPr id="392" name="フローチャート: 判断 391"/>
        <xdr:cNvSpPr/>
      </xdr:nvSpPr>
      <xdr:spPr>
        <a:xfrm>
          <a:off x="2857500" y="1775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80645</xdr:rowOff>
    </xdr:from>
    <xdr:to>
      <xdr:col>10</xdr:col>
      <xdr:colOff>165100</xdr:colOff>
      <xdr:row>104</xdr:row>
      <xdr:rowOff>10795</xdr:rowOff>
    </xdr:to>
    <xdr:sp macro="" textlink="">
      <xdr:nvSpPr>
        <xdr:cNvPr id="393" name="フローチャート: 判断 392"/>
        <xdr:cNvSpPr/>
      </xdr:nvSpPr>
      <xdr:spPr>
        <a:xfrm>
          <a:off x="1968500" y="1773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162561</xdr:rowOff>
    </xdr:from>
    <xdr:to>
      <xdr:col>6</xdr:col>
      <xdr:colOff>38100</xdr:colOff>
      <xdr:row>103</xdr:row>
      <xdr:rowOff>92711</xdr:rowOff>
    </xdr:to>
    <xdr:sp macro="" textlink="">
      <xdr:nvSpPr>
        <xdr:cNvPr id="394" name="フローチャート: 判断 393"/>
        <xdr:cNvSpPr/>
      </xdr:nvSpPr>
      <xdr:spPr>
        <a:xfrm>
          <a:off x="1079500" y="1765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5" name="テキスト ボックス 39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6" name="テキスト ボックス 39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7" name="テキスト ボックス 39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8" name="テキスト ボックス 39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9" name="テキスト ボックス 39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170180</xdr:rowOff>
    </xdr:from>
    <xdr:to>
      <xdr:col>24</xdr:col>
      <xdr:colOff>114300</xdr:colOff>
      <xdr:row>106</xdr:row>
      <xdr:rowOff>100330</xdr:rowOff>
    </xdr:to>
    <xdr:sp macro="" textlink="">
      <xdr:nvSpPr>
        <xdr:cNvPr id="400" name="楕円 399"/>
        <xdr:cNvSpPr/>
      </xdr:nvSpPr>
      <xdr:spPr>
        <a:xfrm>
          <a:off x="4584700" y="181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148607</xdr:rowOff>
    </xdr:from>
    <xdr:ext cx="405111" cy="259045"/>
    <xdr:sp macro="" textlink="">
      <xdr:nvSpPr>
        <xdr:cNvPr id="401" name="【市民会館】&#10;有形固定資産減価償却率該当値テキスト"/>
        <xdr:cNvSpPr txBox="1"/>
      </xdr:nvSpPr>
      <xdr:spPr>
        <a:xfrm>
          <a:off x="4673600" y="1815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122555</xdr:rowOff>
    </xdr:from>
    <xdr:to>
      <xdr:col>20</xdr:col>
      <xdr:colOff>38100</xdr:colOff>
      <xdr:row>106</xdr:row>
      <xdr:rowOff>52705</xdr:rowOff>
    </xdr:to>
    <xdr:sp macro="" textlink="">
      <xdr:nvSpPr>
        <xdr:cNvPr id="402" name="楕円 401"/>
        <xdr:cNvSpPr/>
      </xdr:nvSpPr>
      <xdr:spPr>
        <a:xfrm>
          <a:off x="3746500" y="1812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1905</xdr:rowOff>
    </xdr:from>
    <xdr:to>
      <xdr:col>24</xdr:col>
      <xdr:colOff>63500</xdr:colOff>
      <xdr:row>106</xdr:row>
      <xdr:rowOff>49530</xdr:rowOff>
    </xdr:to>
    <xdr:cxnSp macro="">
      <xdr:nvCxnSpPr>
        <xdr:cNvPr id="403" name="直線コネクタ 402"/>
        <xdr:cNvCxnSpPr/>
      </xdr:nvCxnSpPr>
      <xdr:spPr>
        <a:xfrm>
          <a:off x="3797300" y="1817560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74930</xdr:rowOff>
    </xdr:from>
    <xdr:to>
      <xdr:col>15</xdr:col>
      <xdr:colOff>101600</xdr:colOff>
      <xdr:row>106</xdr:row>
      <xdr:rowOff>5080</xdr:rowOff>
    </xdr:to>
    <xdr:sp macro="" textlink="">
      <xdr:nvSpPr>
        <xdr:cNvPr id="404" name="楕円 403"/>
        <xdr:cNvSpPr/>
      </xdr:nvSpPr>
      <xdr:spPr>
        <a:xfrm>
          <a:off x="2857500" y="180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125730</xdr:rowOff>
    </xdr:from>
    <xdr:to>
      <xdr:col>19</xdr:col>
      <xdr:colOff>177800</xdr:colOff>
      <xdr:row>106</xdr:row>
      <xdr:rowOff>1905</xdr:rowOff>
    </xdr:to>
    <xdr:cxnSp macro="">
      <xdr:nvCxnSpPr>
        <xdr:cNvPr id="405" name="直線コネクタ 404"/>
        <xdr:cNvCxnSpPr/>
      </xdr:nvCxnSpPr>
      <xdr:spPr>
        <a:xfrm>
          <a:off x="2908300" y="1812798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29211</xdr:rowOff>
    </xdr:from>
    <xdr:to>
      <xdr:col>10</xdr:col>
      <xdr:colOff>165100</xdr:colOff>
      <xdr:row>105</xdr:row>
      <xdr:rowOff>130811</xdr:rowOff>
    </xdr:to>
    <xdr:sp macro="" textlink="">
      <xdr:nvSpPr>
        <xdr:cNvPr id="406" name="楕円 405"/>
        <xdr:cNvSpPr/>
      </xdr:nvSpPr>
      <xdr:spPr>
        <a:xfrm>
          <a:off x="1968500" y="1803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80011</xdr:rowOff>
    </xdr:from>
    <xdr:to>
      <xdr:col>15</xdr:col>
      <xdr:colOff>50800</xdr:colOff>
      <xdr:row>105</xdr:row>
      <xdr:rowOff>125730</xdr:rowOff>
    </xdr:to>
    <xdr:cxnSp macro="">
      <xdr:nvCxnSpPr>
        <xdr:cNvPr id="407" name="直線コネクタ 406"/>
        <xdr:cNvCxnSpPr/>
      </xdr:nvCxnSpPr>
      <xdr:spPr>
        <a:xfrm>
          <a:off x="2019300" y="180822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92091</xdr:rowOff>
    </xdr:from>
    <xdr:ext cx="405111" cy="259045"/>
    <xdr:sp macro="" textlink="">
      <xdr:nvSpPr>
        <xdr:cNvPr id="408" name="n_1aveValue【市民会館】&#10;有形固定資産減価償却率"/>
        <xdr:cNvSpPr txBox="1"/>
      </xdr:nvSpPr>
      <xdr:spPr>
        <a:xfrm>
          <a:off x="3582044" y="1757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38752</xdr:rowOff>
    </xdr:from>
    <xdr:ext cx="405111" cy="259045"/>
    <xdr:sp macro="" textlink="">
      <xdr:nvSpPr>
        <xdr:cNvPr id="409" name="n_2aveValue【市民会館】&#10;有形固定資産減価償却率"/>
        <xdr:cNvSpPr txBox="1"/>
      </xdr:nvSpPr>
      <xdr:spPr>
        <a:xfrm>
          <a:off x="2705744" y="1752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27322</xdr:rowOff>
    </xdr:from>
    <xdr:ext cx="405111" cy="259045"/>
    <xdr:sp macro="" textlink="">
      <xdr:nvSpPr>
        <xdr:cNvPr id="410" name="n_3aveValue【市民会館】&#10;有形固定資産減価償却率"/>
        <xdr:cNvSpPr txBox="1"/>
      </xdr:nvSpPr>
      <xdr:spPr>
        <a:xfrm>
          <a:off x="1816744" y="1751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109238</xdr:rowOff>
    </xdr:from>
    <xdr:ext cx="405111" cy="259045"/>
    <xdr:sp macro="" textlink="">
      <xdr:nvSpPr>
        <xdr:cNvPr id="411" name="n_4aveValue【市民会館】&#10;有形固定資産減価償却率"/>
        <xdr:cNvSpPr txBox="1"/>
      </xdr:nvSpPr>
      <xdr:spPr>
        <a:xfrm>
          <a:off x="927744" y="1742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43832</xdr:rowOff>
    </xdr:from>
    <xdr:ext cx="405111" cy="259045"/>
    <xdr:sp macro="" textlink="">
      <xdr:nvSpPr>
        <xdr:cNvPr id="412" name="n_1mainValue【市民会館】&#10;有形固定資産減価償却率"/>
        <xdr:cNvSpPr txBox="1"/>
      </xdr:nvSpPr>
      <xdr:spPr>
        <a:xfrm>
          <a:off x="3582044" y="1821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167657</xdr:rowOff>
    </xdr:from>
    <xdr:ext cx="405111" cy="259045"/>
    <xdr:sp macro="" textlink="">
      <xdr:nvSpPr>
        <xdr:cNvPr id="413" name="n_2mainValue【市民会館】&#10;有形固定資産減価償却率"/>
        <xdr:cNvSpPr txBox="1"/>
      </xdr:nvSpPr>
      <xdr:spPr>
        <a:xfrm>
          <a:off x="2705744" y="1816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121938</xdr:rowOff>
    </xdr:from>
    <xdr:ext cx="405111" cy="259045"/>
    <xdr:sp macro="" textlink="">
      <xdr:nvSpPr>
        <xdr:cNvPr id="414" name="n_3mainValue【市民会館】&#10;有形固定資産減価償却率"/>
        <xdr:cNvSpPr txBox="1"/>
      </xdr:nvSpPr>
      <xdr:spPr>
        <a:xfrm>
          <a:off x="1816744" y="1812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5" name="正方形/長方形 41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6" name="正方形/長方形 41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7" name="正方形/長方形 41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8" name="正方形/長方形 41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9" name="正方形/長方形 41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0" name="正方形/長方形 41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1" name="正方形/長方形 42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2" name="正方形/長方形 42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3" name="テキスト ボックス 42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4" name="直線コネクタ 42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25" name="直線コネクタ 424"/>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26" name="テキスト ボックス 425"/>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27" name="直線コネクタ 426"/>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28" name="テキスト ボックス 427"/>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29" name="直線コネクタ 428"/>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30" name="テキスト ボックス 429"/>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31" name="直線コネクタ 430"/>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32" name="テキスト ボックス 431"/>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33" name="直線コネクタ 432"/>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34" name="テキスト ボックス 433"/>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35" name="直線コネクタ 434"/>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36" name="テキスト ボックス 435"/>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7" name="直線コネクタ 43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8" name="テキスト ボックス 43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162742</xdr:rowOff>
    </xdr:from>
    <xdr:to>
      <xdr:col>54</xdr:col>
      <xdr:colOff>189865</xdr:colOff>
      <xdr:row>109</xdr:row>
      <xdr:rowOff>2721</xdr:rowOff>
    </xdr:to>
    <xdr:cxnSp macro="">
      <xdr:nvCxnSpPr>
        <xdr:cNvPr id="440" name="直線コネクタ 439"/>
        <xdr:cNvCxnSpPr/>
      </xdr:nvCxnSpPr>
      <xdr:spPr>
        <a:xfrm flipV="1">
          <a:off x="10476865" y="17307742"/>
          <a:ext cx="0" cy="1383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6548</xdr:rowOff>
    </xdr:from>
    <xdr:ext cx="469744" cy="259045"/>
    <xdr:sp macro="" textlink="">
      <xdr:nvSpPr>
        <xdr:cNvPr id="441" name="【市民会館】&#10;一人当たり面積最小値テキスト"/>
        <xdr:cNvSpPr txBox="1"/>
      </xdr:nvSpPr>
      <xdr:spPr>
        <a:xfrm>
          <a:off x="10515600" y="1869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2721</xdr:rowOff>
    </xdr:from>
    <xdr:to>
      <xdr:col>55</xdr:col>
      <xdr:colOff>88900</xdr:colOff>
      <xdr:row>109</xdr:row>
      <xdr:rowOff>2721</xdr:rowOff>
    </xdr:to>
    <xdr:cxnSp macro="">
      <xdr:nvCxnSpPr>
        <xdr:cNvPr id="442" name="直線コネクタ 441"/>
        <xdr:cNvCxnSpPr/>
      </xdr:nvCxnSpPr>
      <xdr:spPr>
        <a:xfrm>
          <a:off x="10388600" y="1869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109419</xdr:rowOff>
    </xdr:from>
    <xdr:ext cx="469744" cy="259045"/>
    <xdr:sp macro="" textlink="">
      <xdr:nvSpPr>
        <xdr:cNvPr id="443" name="【市民会館】&#10;一人当たり面積最大値テキスト"/>
        <xdr:cNvSpPr txBox="1"/>
      </xdr:nvSpPr>
      <xdr:spPr>
        <a:xfrm>
          <a:off x="10515600" y="1708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162742</xdr:rowOff>
    </xdr:from>
    <xdr:to>
      <xdr:col>55</xdr:col>
      <xdr:colOff>88900</xdr:colOff>
      <xdr:row>100</xdr:row>
      <xdr:rowOff>162742</xdr:rowOff>
    </xdr:to>
    <xdr:cxnSp macro="">
      <xdr:nvCxnSpPr>
        <xdr:cNvPr id="444" name="直線コネクタ 443"/>
        <xdr:cNvCxnSpPr/>
      </xdr:nvCxnSpPr>
      <xdr:spPr>
        <a:xfrm>
          <a:off x="10388600" y="1730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97263</xdr:rowOff>
    </xdr:from>
    <xdr:ext cx="469744" cy="259045"/>
    <xdr:sp macro="" textlink="">
      <xdr:nvSpPr>
        <xdr:cNvPr id="445" name="【市民会館】&#10;一人当たり面積平均値テキスト"/>
        <xdr:cNvSpPr txBox="1"/>
      </xdr:nvSpPr>
      <xdr:spPr>
        <a:xfrm>
          <a:off x="10515600" y="18099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74386</xdr:rowOff>
    </xdr:from>
    <xdr:to>
      <xdr:col>55</xdr:col>
      <xdr:colOff>50800</xdr:colOff>
      <xdr:row>107</xdr:row>
      <xdr:rowOff>4536</xdr:rowOff>
    </xdr:to>
    <xdr:sp macro="" textlink="">
      <xdr:nvSpPr>
        <xdr:cNvPr id="446" name="フローチャート: 判断 445"/>
        <xdr:cNvSpPr/>
      </xdr:nvSpPr>
      <xdr:spPr>
        <a:xfrm>
          <a:off x="104267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100512</xdr:rowOff>
    </xdr:from>
    <xdr:to>
      <xdr:col>50</xdr:col>
      <xdr:colOff>165100</xdr:colOff>
      <xdr:row>107</xdr:row>
      <xdr:rowOff>30662</xdr:rowOff>
    </xdr:to>
    <xdr:sp macro="" textlink="">
      <xdr:nvSpPr>
        <xdr:cNvPr id="447" name="フローチャート: 判断 446"/>
        <xdr:cNvSpPr/>
      </xdr:nvSpPr>
      <xdr:spPr>
        <a:xfrm>
          <a:off x="9588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36830</xdr:rowOff>
    </xdr:from>
    <xdr:to>
      <xdr:col>46</xdr:col>
      <xdr:colOff>38100</xdr:colOff>
      <xdr:row>106</xdr:row>
      <xdr:rowOff>138430</xdr:rowOff>
    </xdr:to>
    <xdr:sp macro="" textlink="">
      <xdr:nvSpPr>
        <xdr:cNvPr id="448" name="フローチャート: 判断 447"/>
        <xdr:cNvSpPr/>
      </xdr:nvSpPr>
      <xdr:spPr>
        <a:xfrm>
          <a:off x="8699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25400</xdr:rowOff>
    </xdr:from>
    <xdr:to>
      <xdr:col>41</xdr:col>
      <xdr:colOff>101600</xdr:colOff>
      <xdr:row>106</xdr:row>
      <xdr:rowOff>127000</xdr:rowOff>
    </xdr:to>
    <xdr:sp macro="" textlink="">
      <xdr:nvSpPr>
        <xdr:cNvPr id="449" name="フローチャート: 判断 448"/>
        <xdr:cNvSpPr/>
      </xdr:nvSpPr>
      <xdr:spPr>
        <a:xfrm>
          <a:off x="78105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133169</xdr:rowOff>
    </xdr:from>
    <xdr:to>
      <xdr:col>36</xdr:col>
      <xdr:colOff>165100</xdr:colOff>
      <xdr:row>106</xdr:row>
      <xdr:rowOff>63319</xdr:rowOff>
    </xdr:to>
    <xdr:sp macro="" textlink="">
      <xdr:nvSpPr>
        <xdr:cNvPr id="450" name="フローチャート: 判断 449"/>
        <xdr:cNvSpPr/>
      </xdr:nvSpPr>
      <xdr:spPr>
        <a:xfrm>
          <a:off x="6921500" y="1813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1" name="テキスト ボックス 45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2" name="テキスト ボックス 45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3" name="テキスト ボックス 45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4" name="テキスト ボックス 45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5" name="テキスト ボックス 45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12337</xdr:rowOff>
    </xdr:from>
    <xdr:to>
      <xdr:col>55</xdr:col>
      <xdr:colOff>50800</xdr:colOff>
      <xdr:row>107</xdr:row>
      <xdr:rowOff>113937</xdr:rowOff>
    </xdr:to>
    <xdr:sp macro="" textlink="">
      <xdr:nvSpPr>
        <xdr:cNvPr id="456" name="楕円 455"/>
        <xdr:cNvSpPr/>
      </xdr:nvSpPr>
      <xdr:spPr>
        <a:xfrm>
          <a:off x="10426700" y="1835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162214</xdr:rowOff>
    </xdr:from>
    <xdr:ext cx="469744" cy="259045"/>
    <xdr:sp macro="" textlink="">
      <xdr:nvSpPr>
        <xdr:cNvPr id="457" name="【市民会館】&#10;一人当たり面積該当値テキスト"/>
        <xdr:cNvSpPr txBox="1"/>
      </xdr:nvSpPr>
      <xdr:spPr>
        <a:xfrm>
          <a:off x="10515600" y="18335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18869</xdr:rowOff>
    </xdr:from>
    <xdr:to>
      <xdr:col>50</xdr:col>
      <xdr:colOff>165100</xdr:colOff>
      <xdr:row>107</xdr:row>
      <xdr:rowOff>120469</xdr:rowOff>
    </xdr:to>
    <xdr:sp macro="" textlink="">
      <xdr:nvSpPr>
        <xdr:cNvPr id="458" name="楕円 457"/>
        <xdr:cNvSpPr/>
      </xdr:nvSpPr>
      <xdr:spPr>
        <a:xfrm>
          <a:off x="9588500" y="1836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63137</xdr:rowOff>
    </xdr:from>
    <xdr:to>
      <xdr:col>55</xdr:col>
      <xdr:colOff>0</xdr:colOff>
      <xdr:row>107</xdr:row>
      <xdr:rowOff>69669</xdr:rowOff>
    </xdr:to>
    <xdr:cxnSp macro="">
      <xdr:nvCxnSpPr>
        <xdr:cNvPr id="459" name="直線コネクタ 458"/>
        <xdr:cNvCxnSpPr/>
      </xdr:nvCxnSpPr>
      <xdr:spPr>
        <a:xfrm flipV="1">
          <a:off x="9639300" y="18408287"/>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22134</xdr:rowOff>
    </xdr:from>
    <xdr:to>
      <xdr:col>46</xdr:col>
      <xdr:colOff>38100</xdr:colOff>
      <xdr:row>107</xdr:row>
      <xdr:rowOff>123734</xdr:rowOff>
    </xdr:to>
    <xdr:sp macro="" textlink="">
      <xdr:nvSpPr>
        <xdr:cNvPr id="460" name="楕円 459"/>
        <xdr:cNvSpPr/>
      </xdr:nvSpPr>
      <xdr:spPr>
        <a:xfrm>
          <a:off x="8699500" y="1836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69669</xdr:rowOff>
    </xdr:from>
    <xdr:to>
      <xdr:col>50</xdr:col>
      <xdr:colOff>114300</xdr:colOff>
      <xdr:row>107</xdr:row>
      <xdr:rowOff>72934</xdr:rowOff>
    </xdr:to>
    <xdr:cxnSp macro="">
      <xdr:nvCxnSpPr>
        <xdr:cNvPr id="461" name="直線コネクタ 460"/>
        <xdr:cNvCxnSpPr/>
      </xdr:nvCxnSpPr>
      <xdr:spPr>
        <a:xfrm flipV="1">
          <a:off x="8750300" y="1841481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27032</xdr:rowOff>
    </xdr:from>
    <xdr:to>
      <xdr:col>41</xdr:col>
      <xdr:colOff>101600</xdr:colOff>
      <xdr:row>107</xdr:row>
      <xdr:rowOff>128632</xdr:rowOff>
    </xdr:to>
    <xdr:sp macro="" textlink="">
      <xdr:nvSpPr>
        <xdr:cNvPr id="462" name="楕円 461"/>
        <xdr:cNvSpPr/>
      </xdr:nvSpPr>
      <xdr:spPr>
        <a:xfrm>
          <a:off x="7810500" y="1837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72934</xdr:rowOff>
    </xdr:from>
    <xdr:to>
      <xdr:col>45</xdr:col>
      <xdr:colOff>177800</xdr:colOff>
      <xdr:row>107</xdr:row>
      <xdr:rowOff>77832</xdr:rowOff>
    </xdr:to>
    <xdr:cxnSp macro="">
      <xdr:nvCxnSpPr>
        <xdr:cNvPr id="463" name="直線コネクタ 462"/>
        <xdr:cNvCxnSpPr/>
      </xdr:nvCxnSpPr>
      <xdr:spPr>
        <a:xfrm flipV="1">
          <a:off x="7861300" y="18418084"/>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47189</xdr:rowOff>
    </xdr:from>
    <xdr:ext cx="469744" cy="259045"/>
    <xdr:sp macro="" textlink="">
      <xdr:nvSpPr>
        <xdr:cNvPr id="464" name="n_1aveValue【市民会館】&#10;一人当たり面積"/>
        <xdr:cNvSpPr txBox="1"/>
      </xdr:nvSpPr>
      <xdr:spPr>
        <a:xfrm>
          <a:off x="9391727" y="1804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154957</xdr:rowOff>
    </xdr:from>
    <xdr:ext cx="469744" cy="259045"/>
    <xdr:sp macro="" textlink="">
      <xdr:nvSpPr>
        <xdr:cNvPr id="465" name="n_2aveValue【市民会館】&#10;一人当たり面積"/>
        <xdr:cNvSpPr txBox="1"/>
      </xdr:nvSpPr>
      <xdr:spPr>
        <a:xfrm>
          <a:off x="85154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143527</xdr:rowOff>
    </xdr:from>
    <xdr:ext cx="469744" cy="259045"/>
    <xdr:sp macro="" textlink="">
      <xdr:nvSpPr>
        <xdr:cNvPr id="466" name="n_3aveValue【市民会館】&#10;一人当たり面積"/>
        <xdr:cNvSpPr txBox="1"/>
      </xdr:nvSpPr>
      <xdr:spPr>
        <a:xfrm>
          <a:off x="7626427" y="1797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79846</xdr:rowOff>
    </xdr:from>
    <xdr:ext cx="469744" cy="259045"/>
    <xdr:sp macro="" textlink="">
      <xdr:nvSpPr>
        <xdr:cNvPr id="467" name="n_4aveValue【市民会館】&#10;一人当たり面積"/>
        <xdr:cNvSpPr txBox="1"/>
      </xdr:nvSpPr>
      <xdr:spPr>
        <a:xfrm>
          <a:off x="6737427" y="1791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111596</xdr:rowOff>
    </xdr:from>
    <xdr:ext cx="469744" cy="259045"/>
    <xdr:sp macro="" textlink="">
      <xdr:nvSpPr>
        <xdr:cNvPr id="468" name="n_1mainValue【市民会館】&#10;一人当たり面積"/>
        <xdr:cNvSpPr txBox="1"/>
      </xdr:nvSpPr>
      <xdr:spPr>
        <a:xfrm>
          <a:off x="9391727" y="18456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114861</xdr:rowOff>
    </xdr:from>
    <xdr:ext cx="469744" cy="259045"/>
    <xdr:sp macro="" textlink="">
      <xdr:nvSpPr>
        <xdr:cNvPr id="469" name="n_2mainValue【市民会館】&#10;一人当たり面積"/>
        <xdr:cNvSpPr txBox="1"/>
      </xdr:nvSpPr>
      <xdr:spPr>
        <a:xfrm>
          <a:off x="8515427" y="18460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119759</xdr:rowOff>
    </xdr:from>
    <xdr:ext cx="469744" cy="259045"/>
    <xdr:sp macro="" textlink="">
      <xdr:nvSpPr>
        <xdr:cNvPr id="470" name="n_3mainValue【市民会館】&#10;一人当たり面積"/>
        <xdr:cNvSpPr txBox="1"/>
      </xdr:nvSpPr>
      <xdr:spPr>
        <a:xfrm>
          <a:off x="7626427" y="18464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1" name="正方形/長方形 47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2" name="正方形/長方形 47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3" name="正方形/長方形 47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4" name="正方形/長方形 47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5" name="正方形/長方形 47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6" name="正方形/長方形 47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7" name="正方形/長方形 47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8" name="正方形/長方形 47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9" name="テキスト ボックス 47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0" name="直線コネクタ 47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1" name="テキスト ボックス 48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82" name="直線コネクタ 48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83" name="テキスト ボックス 482"/>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4" name="直線コネクタ 48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85" name="テキスト ボックス 48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6" name="直線コネクタ 48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7" name="テキスト ボックス 48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8" name="直線コネクタ 48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9" name="テキスト ボックス 48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90" name="直線コネクタ 48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91" name="テキスト ボックス 490"/>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2" name="直線コネクタ 49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93" name="テキスト ボックス 492"/>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150495</xdr:rowOff>
    </xdr:from>
    <xdr:to>
      <xdr:col>85</xdr:col>
      <xdr:colOff>126364</xdr:colOff>
      <xdr:row>42</xdr:row>
      <xdr:rowOff>38100</xdr:rowOff>
    </xdr:to>
    <xdr:cxnSp macro="">
      <xdr:nvCxnSpPr>
        <xdr:cNvPr id="495" name="直線コネクタ 494"/>
        <xdr:cNvCxnSpPr/>
      </xdr:nvCxnSpPr>
      <xdr:spPr>
        <a:xfrm flipV="1">
          <a:off x="16318864" y="5636895"/>
          <a:ext cx="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96"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97" name="直線コネクタ 496"/>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97172</xdr:rowOff>
    </xdr:from>
    <xdr:ext cx="405111" cy="259045"/>
    <xdr:sp macro="" textlink="">
      <xdr:nvSpPr>
        <xdr:cNvPr id="498" name="【一般廃棄物処理施設】&#10;有形固定資産減価償却率最大値テキスト"/>
        <xdr:cNvSpPr txBox="1"/>
      </xdr:nvSpPr>
      <xdr:spPr>
        <a:xfrm>
          <a:off x="16357600" y="541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150495</xdr:rowOff>
    </xdr:from>
    <xdr:to>
      <xdr:col>86</xdr:col>
      <xdr:colOff>25400</xdr:colOff>
      <xdr:row>32</xdr:row>
      <xdr:rowOff>150495</xdr:rowOff>
    </xdr:to>
    <xdr:cxnSp macro="">
      <xdr:nvCxnSpPr>
        <xdr:cNvPr id="499" name="直線コネクタ 498"/>
        <xdr:cNvCxnSpPr/>
      </xdr:nvCxnSpPr>
      <xdr:spPr>
        <a:xfrm>
          <a:off x="16230600" y="563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158767</xdr:rowOff>
    </xdr:from>
    <xdr:ext cx="405111" cy="259045"/>
    <xdr:sp macro="" textlink="">
      <xdr:nvSpPr>
        <xdr:cNvPr id="500" name="【一般廃棄物処理施設】&#10;有形固定資産減価償却率平均値テキスト"/>
        <xdr:cNvSpPr txBox="1"/>
      </xdr:nvSpPr>
      <xdr:spPr>
        <a:xfrm>
          <a:off x="16357600" y="63309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135890</xdr:rowOff>
    </xdr:from>
    <xdr:to>
      <xdr:col>85</xdr:col>
      <xdr:colOff>177800</xdr:colOff>
      <xdr:row>38</xdr:row>
      <xdr:rowOff>66040</xdr:rowOff>
    </xdr:to>
    <xdr:sp macro="" textlink="">
      <xdr:nvSpPr>
        <xdr:cNvPr id="501" name="フローチャート: 判断 500"/>
        <xdr:cNvSpPr/>
      </xdr:nvSpPr>
      <xdr:spPr>
        <a:xfrm>
          <a:off x="162687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21590</xdr:rowOff>
    </xdr:from>
    <xdr:to>
      <xdr:col>81</xdr:col>
      <xdr:colOff>101600</xdr:colOff>
      <xdr:row>38</xdr:row>
      <xdr:rowOff>123190</xdr:rowOff>
    </xdr:to>
    <xdr:sp macro="" textlink="">
      <xdr:nvSpPr>
        <xdr:cNvPr id="502" name="フローチャート: 判断 501"/>
        <xdr:cNvSpPr/>
      </xdr:nvSpPr>
      <xdr:spPr>
        <a:xfrm>
          <a:off x="154305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145415</xdr:rowOff>
    </xdr:from>
    <xdr:to>
      <xdr:col>76</xdr:col>
      <xdr:colOff>165100</xdr:colOff>
      <xdr:row>38</xdr:row>
      <xdr:rowOff>75565</xdr:rowOff>
    </xdr:to>
    <xdr:sp macro="" textlink="">
      <xdr:nvSpPr>
        <xdr:cNvPr id="503" name="フローチャート: 判断 502"/>
        <xdr:cNvSpPr/>
      </xdr:nvSpPr>
      <xdr:spPr>
        <a:xfrm>
          <a:off x="14541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13970</xdr:rowOff>
    </xdr:from>
    <xdr:to>
      <xdr:col>72</xdr:col>
      <xdr:colOff>38100</xdr:colOff>
      <xdr:row>38</xdr:row>
      <xdr:rowOff>115570</xdr:rowOff>
    </xdr:to>
    <xdr:sp macro="" textlink="">
      <xdr:nvSpPr>
        <xdr:cNvPr id="504" name="フローチャート: 判断 503"/>
        <xdr:cNvSpPr/>
      </xdr:nvSpPr>
      <xdr:spPr>
        <a:xfrm>
          <a:off x="13652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103505</xdr:rowOff>
    </xdr:from>
    <xdr:to>
      <xdr:col>67</xdr:col>
      <xdr:colOff>101600</xdr:colOff>
      <xdr:row>38</xdr:row>
      <xdr:rowOff>33655</xdr:rowOff>
    </xdr:to>
    <xdr:sp macro="" textlink="">
      <xdr:nvSpPr>
        <xdr:cNvPr id="505" name="フローチャート: 判断 504"/>
        <xdr:cNvSpPr/>
      </xdr:nvSpPr>
      <xdr:spPr>
        <a:xfrm>
          <a:off x="12763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6" name="テキスト ボックス 50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7" name="テキスト ボックス 50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8" name="テキスト ボックス 50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9" name="テキスト ボックス 50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0" name="テキスト ボックス 50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135890</xdr:rowOff>
    </xdr:from>
    <xdr:to>
      <xdr:col>85</xdr:col>
      <xdr:colOff>177800</xdr:colOff>
      <xdr:row>38</xdr:row>
      <xdr:rowOff>66040</xdr:rowOff>
    </xdr:to>
    <xdr:sp macro="" textlink="">
      <xdr:nvSpPr>
        <xdr:cNvPr id="511" name="楕円 510"/>
        <xdr:cNvSpPr/>
      </xdr:nvSpPr>
      <xdr:spPr>
        <a:xfrm>
          <a:off x="16268700" y="64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114317</xdr:rowOff>
    </xdr:from>
    <xdr:ext cx="405111" cy="259045"/>
    <xdr:sp macro="" textlink="">
      <xdr:nvSpPr>
        <xdr:cNvPr id="512" name="【一般廃棄物処理施設】&#10;有形固定資産減価償却率該当値テキスト"/>
        <xdr:cNvSpPr txBox="1"/>
      </xdr:nvSpPr>
      <xdr:spPr>
        <a:xfrm>
          <a:off x="16357600" y="645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135890</xdr:rowOff>
    </xdr:from>
    <xdr:to>
      <xdr:col>81</xdr:col>
      <xdr:colOff>101600</xdr:colOff>
      <xdr:row>38</xdr:row>
      <xdr:rowOff>66040</xdr:rowOff>
    </xdr:to>
    <xdr:sp macro="" textlink="">
      <xdr:nvSpPr>
        <xdr:cNvPr id="513" name="楕円 512"/>
        <xdr:cNvSpPr/>
      </xdr:nvSpPr>
      <xdr:spPr>
        <a:xfrm>
          <a:off x="15430500" y="647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15240</xdr:rowOff>
    </xdr:from>
    <xdr:to>
      <xdr:col>85</xdr:col>
      <xdr:colOff>127000</xdr:colOff>
      <xdr:row>38</xdr:row>
      <xdr:rowOff>15240</xdr:rowOff>
    </xdr:to>
    <xdr:cxnSp macro="">
      <xdr:nvCxnSpPr>
        <xdr:cNvPr id="514" name="直線コネクタ 513"/>
        <xdr:cNvCxnSpPr/>
      </xdr:nvCxnSpPr>
      <xdr:spPr>
        <a:xfrm>
          <a:off x="15481300" y="65303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116840</xdr:rowOff>
    </xdr:from>
    <xdr:to>
      <xdr:col>76</xdr:col>
      <xdr:colOff>165100</xdr:colOff>
      <xdr:row>38</xdr:row>
      <xdr:rowOff>46990</xdr:rowOff>
    </xdr:to>
    <xdr:sp macro="" textlink="">
      <xdr:nvSpPr>
        <xdr:cNvPr id="515" name="楕円 514"/>
        <xdr:cNvSpPr/>
      </xdr:nvSpPr>
      <xdr:spPr>
        <a:xfrm>
          <a:off x="14541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167640</xdr:rowOff>
    </xdr:from>
    <xdr:to>
      <xdr:col>81</xdr:col>
      <xdr:colOff>50800</xdr:colOff>
      <xdr:row>38</xdr:row>
      <xdr:rowOff>15240</xdr:rowOff>
    </xdr:to>
    <xdr:cxnSp macro="">
      <xdr:nvCxnSpPr>
        <xdr:cNvPr id="516" name="直線コネクタ 515"/>
        <xdr:cNvCxnSpPr/>
      </xdr:nvCxnSpPr>
      <xdr:spPr>
        <a:xfrm>
          <a:off x="14592300" y="651129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124460</xdr:rowOff>
    </xdr:from>
    <xdr:to>
      <xdr:col>72</xdr:col>
      <xdr:colOff>38100</xdr:colOff>
      <xdr:row>38</xdr:row>
      <xdr:rowOff>54610</xdr:rowOff>
    </xdr:to>
    <xdr:sp macro="" textlink="">
      <xdr:nvSpPr>
        <xdr:cNvPr id="517" name="楕円 516"/>
        <xdr:cNvSpPr/>
      </xdr:nvSpPr>
      <xdr:spPr>
        <a:xfrm>
          <a:off x="13652500" y="64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167640</xdr:rowOff>
    </xdr:from>
    <xdr:to>
      <xdr:col>76</xdr:col>
      <xdr:colOff>114300</xdr:colOff>
      <xdr:row>38</xdr:row>
      <xdr:rowOff>3810</xdr:rowOff>
    </xdr:to>
    <xdr:cxnSp macro="">
      <xdr:nvCxnSpPr>
        <xdr:cNvPr id="518" name="直線コネクタ 517"/>
        <xdr:cNvCxnSpPr/>
      </xdr:nvCxnSpPr>
      <xdr:spPr>
        <a:xfrm flipV="1">
          <a:off x="13703300" y="65112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114317</xdr:rowOff>
    </xdr:from>
    <xdr:ext cx="405111" cy="259045"/>
    <xdr:sp macro="" textlink="">
      <xdr:nvSpPr>
        <xdr:cNvPr id="519" name="n_1aveValue【一般廃棄物処理施設】&#10;有形固定資産減価償却率"/>
        <xdr:cNvSpPr txBox="1"/>
      </xdr:nvSpPr>
      <xdr:spPr>
        <a:xfrm>
          <a:off x="152660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66692</xdr:rowOff>
    </xdr:from>
    <xdr:ext cx="405111" cy="259045"/>
    <xdr:sp macro="" textlink="">
      <xdr:nvSpPr>
        <xdr:cNvPr id="520" name="n_2aveValue【一般廃棄物処理施設】&#10;有形固定資産減価償却率"/>
        <xdr:cNvSpPr txBox="1"/>
      </xdr:nvSpPr>
      <xdr:spPr>
        <a:xfrm>
          <a:off x="1438974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106697</xdr:rowOff>
    </xdr:from>
    <xdr:ext cx="405111" cy="259045"/>
    <xdr:sp macro="" textlink="">
      <xdr:nvSpPr>
        <xdr:cNvPr id="521" name="n_3aveValue【一般廃棄物処理施設】&#10;有形固定資産減価償却率"/>
        <xdr:cNvSpPr txBox="1"/>
      </xdr:nvSpPr>
      <xdr:spPr>
        <a:xfrm>
          <a:off x="135007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50182</xdr:rowOff>
    </xdr:from>
    <xdr:ext cx="405111" cy="259045"/>
    <xdr:sp macro="" textlink="">
      <xdr:nvSpPr>
        <xdr:cNvPr id="522" name="n_4aveValue【一般廃棄物処理施設】&#10;有形固定資産減価償却率"/>
        <xdr:cNvSpPr txBox="1"/>
      </xdr:nvSpPr>
      <xdr:spPr>
        <a:xfrm>
          <a:off x="12611744" y="622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82567</xdr:rowOff>
    </xdr:from>
    <xdr:ext cx="405111" cy="259045"/>
    <xdr:sp macro="" textlink="">
      <xdr:nvSpPr>
        <xdr:cNvPr id="523" name="n_1mainValue【一般廃棄物処理施設】&#10;有形固定資産減価償却率"/>
        <xdr:cNvSpPr txBox="1"/>
      </xdr:nvSpPr>
      <xdr:spPr>
        <a:xfrm>
          <a:off x="15266044" y="625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63517</xdr:rowOff>
    </xdr:from>
    <xdr:ext cx="405111" cy="259045"/>
    <xdr:sp macro="" textlink="">
      <xdr:nvSpPr>
        <xdr:cNvPr id="524" name="n_2mainValue【一般廃棄物処理施設】&#10;有形固定資産減価償却率"/>
        <xdr:cNvSpPr txBox="1"/>
      </xdr:nvSpPr>
      <xdr:spPr>
        <a:xfrm>
          <a:off x="14389744" y="623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71137</xdr:rowOff>
    </xdr:from>
    <xdr:ext cx="405111" cy="259045"/>
    <xdr:sp macro="" textlink="">
      <xdr:nvSpPr>
        <xdr:cNvPr id="525" name="n_3mainValue【一般廃棄物処理施設】&#10;有形固定資産減価償却率"/>
        <xdr:cNvSpPr txBox="1"/>
      </xdr:nvSpPr>
      <xdr:spPr>
        <a:xfrm>
          <a:off x="13500744"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6" name="正方形/長方形 52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7" name="正方形/長方形 52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8" name="正方形/長方形 52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9" name="正方形/長方形 52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0" name="正方形/長方形 52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1" name="正方形/長方形 53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2" name="正方形/長方形 53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3" name="正方形/長方形 53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4" name="テキスト ボックス 53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5" name="直線コネクタ 53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36" name="直線コネクタ 53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37" name="テキスト ボックス 536"/>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38" name="直線コネクタ 53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39" name="テキスト ボックス 538"/>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40" name="直線コネクタ 53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41" name="テキスト ボックス 540"/>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42" name="直線コネクタ 54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43" name="テキスト ボックス 542"/>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4" name="直線コネクタ 54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5" name="テキスト ボックス 54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24250</xdr:rowOff>
    </xdr:from>
    <xdr:to>
      <xdr:col>116</xdr:col>
      <xdr:colOff>62864</xdr:colOff>
      <xdr:row>41</xdr:row>
      <xdr:rowOff>127381</xdr:rowOff>
    </xdr:to>
    <xdr:cxnSp macro="">
      <xdr:nvCxnSpPr>
        <xdr:cNvPr id="547" name="直線コネクタ 546"/>
        <xdr:cNvCxnSpPr/>
      </xdr:nvCxnSpPr>
      <xdr:spPr>
        <a:xfrm flipV="1">
          <a:off x="22160864" y="5853550"/>
          <a:ext cx="0" cy="1303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131208</xdr:rowOff>
    </xdr:from>
    <xdr:ext cx="469744" cy="259045"/>
    <xdr:sp macro="" textlink="">
      <xdr:nvSpPr>
        <xdr:cNvPr id="548" name="【一般廃棄物処理施設】&#10;一人当たり有形固定資産（償却資産）額最小値テキスト"/>
        <xdr:cNvSpPr txBox="1"/>
      </xdr:nvSpPr>
      <xdr:spPr>
        <a:xfrm>
          <a:off x="22199600" y="716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127381</xdr:rowOff>
    </xdr:from>
    <xdr:to>
      <xdr:col>116</xdr:col>
      <xdr:colOff>152400</xdr:colOff>
      <xdr:row>41</xdr:row>
      <xdr:rowOff>127381</xdr:rowOff>
    </xdr:to>
    <xdr:cxnSp macro="">
      <xdr:nvCxnSpPr>
        <xdr:cNvPr id="549" name="直線コネクタ 548"/>
        <xdr:cNvCxnSpPr/>
      </xdr:nvCxnSpPr>
      <xdr:spPr>
        <a:xfrm>
          <a:off x="22072600" y="715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142377</xdr:rowOff>
    </xdr:from>
    <xdr:ext cx="599010" cy="259045"/>
    <xdr:sp macro="" textlink="">
      <xdr:nvSpPr>
        <xdr:cNvPr id="550" name="【一般廃棄物処理施設】&#10;一人当たり有形固定資産（償却資産）額最大値テキスト"/>
        <xdr:cNvSpPr txBox="1"/>
      </xdr:nvSpPr>
      <xdr:spPr>
        <a:xfrm>
          <a:off x="22199600" y="5628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24250</xdr:rowOff>
    </xdr:from>
    <xdr:to>
      <xdr:col>116</xdr:col>
      <xdr:colOff>152400</xdr:colOff>
      <xdr:row>34</xdr:row>
      <xdr:rowOff>24250</xdr:rowOff>
    </xdr:to>
    <xdr:cxnSp macro="">
      <xdr:nvCxnSpPr>
        <xdr:cNvPr id="551" name="直線コネクタ 550"/>
        <xdr:cNvCxnSpPr/>
      </xdr:nvCxnSpPr>
      <xdr:spPr>
        <a:xfrm>
          <a:off x="22072600" y="585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72894</xdr:rowOff>
    </xdr:from>
    <xdr:ext cx="599010" cy="259045"/>
    <xdr:sp macro="" textlink="">
      <xdr:nvSpPr>
        <xdr:cNvPr id="552" name="【一般廃棄物処理施設】&#10;一人当たり有形固定資産（償却資産）額平均値テキスト"/>
        <xdr:cNvSpPr txBox="1"/>
      </xdr:nvSpPr>
      <xdr:spPr>
        <a:xfrm>
          <a:off x="22199600" y="67594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94467</xdr:rowOff>
    </xdr:from>
    <xdr:to>
      <xdr:col>116</xdr:col>
      <xdr:colOff>114300</xdr:colOff>
      <xdr:row>40</xdr:row>
      <xdr:rowOff>24617</xdr:rowOff>
    </xdr:to>
    <xdr:sp macro="" textlink="">
      <xdr:nvSpPr>
        <xdr:cNvPr id="553" name="フローチャート: 判断 552"/>
        <xdr:cNvSpPr/>
      </xdr:nvSpPr>
      <xdr:spPr>
        <a:xfrm>
          <a:off x="22110700" y="678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105645</xdr:rowOff>
    </xdr:from>
    <xdr:to>
      <xdr:col>112</xdr:col>
      <xdr:colOff>38100</xdr:colOff>
      <xdr:row>40</xdr:row>
      <xdr:rowOff>35795</xdr:rowOff>
    </xdr:to>
    <xdr:sp macro="" textlink="">
      <xdr:nvSpPr>
        <xdr:cNvPr id="554" name="フローチャート: 判断 553"/>
        <xdr:cNvSpPr/>
      </xdr:nvSpPr>
      <xdr:spPr>
        <a:xfrm>
          <a:off x="21272500" y="679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101165</xdr:rowOff>
    </xdr:from>
    <xdr:to>
      <xdr:col>107</xdr:col>
      <xdr:colOff>101600</xdr:colOff>
      <xdr:row>40</xdr:row>
      <xdr:rowOff>31315</xdr:rowOff>
    </xdr:to>
    <xdr:sp macro="" textlink="">
      <xdr:nvSpPr>
        <xdr:cNvPr id="555" name="フローチャート: 判断 554"/>
        <xdr:cNvSpPr/>
      </xdr:nvSpPr>
      <xdr:spPr>
        <a:xfrm>
          <a:off x="20383500" y="678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66116</xdr:rowOff>
    </xdr:from>
    <xdr:to>
      <xdr:col>102</xdr:col>
      <xdr:colOff>165100</xdr:colOff>
      <xdr:row>39</xdr:row>
      <xdr:rowOff>167716</xdr:rowOff>
    </xdr:to>
    <xdr:sp macro="" textlink="">
      <xdr:nvSpPr>
        <xdr:cNvPr id="556" name="フローチャート: 判断 555"/>
        <xdr:cNvSpPr/>
      </xdr:nvSpPr>
      <xdr:spPr>
        <a:xfrm>
          <a:off x="19494500" y="6752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122607</xdr:rowOff>
    </xdr:from>
    <xdr:to>
      <xdr:col>98</xdr:col>
      <xdr:colOff>38100</xdr:colOff>
      <xdr:row>40</xdr:row>
      <xdr:rowOff>52757</xdr:rowOff>
    </xdr:to>
    <xdr:sp macro="" textlink="">
      <xdr:nvSpPr>
        <xdr:cNvPr id="557" name="フローチャート: 判断 556"/>
        <xdr:cNvSpPr/>
      </xdr:nvSpPr>
      <xdr:spPr>
        <a:xfrm>
          <a:off x="18605500" y="680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8" name="テキスト ボックス 55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9" name="テキスト ボックス 55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0" name="テキスト ボックス 55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1" name="テキスト ボックス 56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2" name="テキスト ボックス 56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62520</xdr:rowOff>
    </xdr:from>
    <xdr:to>
      <xdr:col>116</xdr:col>
      <xdr:colOff>114300</xdr:colOff>
      <xdr:row>38</xdr:row>
      <xdr:rowOff>164120</xdr:rowOff>
    </xdr:to>
    <xdr:sp macro="" textlink="">
      <xdr:nvSpPr>
        <xdr:cNvPr id="563" name="楕円 562"/>
        <xdr:cNvSpPr/>
      </xdr:nvSpPr>
      <xdr:spPr>
        <a:xfrm>
          <a:off x="22110700" y="65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85397</xdr:rowOff>
    </xdr:from>
    <xdr:ext cx="599010" cy="259045"/>
    <xdr:sp macro="" textlink="">
      <xdr:nvSpPr>
        <xdr:cNvPr id="564" name="【一般廃棄物処理施設】&#10;一人当たり有形固定資産（償却資産）額該当値テキスト"/>
        <xdr:cNvSpPr txBox="1"/>
      </xdr:nvSpPr>
      <xdr:spPr>
        <a:xfrm>
          <a:off x="22199600" y="6429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97553</xdr:rowOff>
    </xdr:from>
    <xdr:to>
      <xdr:col>112</xdr:col>
      <xdr:colOff>38100</xdr:colOff>
      <xdr:row>39</xdr:row>
      <xdr:rowOff>27703</xdr:rowOff>
    </xdr:to>
    <xdr:sp macro="" textlink="">
      <xdr:nvSpPr>
        <xdr:cNvPr id="565" name="楕円 564"/>
        <xdr:cNvSpPr/>
      </xdr:nvSpPr>
      <xdr:spPr>
        <a:xfrm>
          <a:off x="21272500" y="661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113320</xdr:rowOff>
    </xdr:from>
    <xdr:to>
      <xdr:col>116</xdr:col>
      <xdr:colOff>63500</xdr:colOff>
      <xdr:row>38</xdr:row>
      <xdr:rowOff>148353</xdr:rowOff>
    </xdr:to>
    <xdr:cxnSp macro="">
      <xdr:nvCxnSpPr>
        <xdr:cNvPr id="566" name="直線コネクタ 565"/>
        <xdr:cNvCxnSpPr/>
      </xdr:nvCxnSpPr>
      <xdr:spPr>
        <a:xfrm flipV="1">
          <a:off x="21323300" y="6628420"/>
          <a:ext cx="838200" cy="35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119572</xdr:rowOff>
    </xdr:from>
    <xdr:to>
      <xdr:col>107</xdr:col>
      <xdr:colOff>101600</xdr:colOff>
      <xdr:row>39</xdr:row>
      <xdr:rowOff>49722</xdr:rowOff>
    </xdr:to>
    <xdr:sp macro="" textlink="">
      <xdr:nvSpPr>
        <xdr:cNvPr id="567" name="楕円 566"/>
        <xdr:cNvSpPr/>
      </xdr:nvSpPr>
      <xdr:spPr>
        <a:xfrm>
          <a:off x="20383500" y="663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148353</xdr:rowOff>
    </xdr:from>
    <xdr:to>
      <xdr:col>111</xdr:col>
      <xdr:colOff>177800</xdr:colOff>
      <xdr:row>38</xdr:row>
      <xdr:rowOff>170372</xdr:rowOff>
    </xdr:to>
    <xdr:cxnSp macro="">
      <xdr:nvCxnSpPr>
        <xdr:cNvPr id="568" name="直線コネクタ 567"/>
        <xdr:cNvCxnSpPr/>
      </xdr:nvCxnSpPr>
      <xdr:spPr>
        <a:xfrm flipV="1">
          <a:off x="20434300" y="6663453"/>
          <a:ext cx="889000" cy="2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149606</xdr:rowOff>
    </xdr:from>
    <xdr:to>
      <xdr:col>102</xdr:col>
      <xdr:colOff>165100</xdr:colOff>
      <xdr:row>39</xdr:row>
      <xdr:rowOff>79756</xdr:rowOff>
    </xdr:to>
    <xdr:sp macro="" textlink="">
      <xdr:nvSpPr>
        <xdr:cNvPr id="569" name="楕円 568"/>
        <xdr:cNvSpPr/>
      </xdr:nvSpPr>
      <xdr:spPr>
        <a:xfrm>
          <a:off x="19494500" y="666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170372</xdr:rowOff>
    </xdr:from>
    <xdr:to>
      <xdr:col>107</xdr:col>
      <xdr:colOff>50800</xdr:colOff>
      <xdr:row>39</xdr:row>
      <xdr:rowOff>28956</xdr:rowOff>
    </xdr:to>
    <xdr:cxnSp macro="">
      <xdr:nvCxnSpPr>
        <xdr:cNvPr id="570" name="直線コネクタ 569"/>
        <xdr:cNvCxnSpPr/>
      </xdr:nvCxnSpPr>
      <xdr:spPr>
        <a:xfrm flipV="1">
          <a:off x="19545300" y="6685472"/>
          <a:ext cx="889000" cy="30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26922</xdr:rowOff>
    </xdr:from>
    <xdr:ext cx="599010" cy="259045"/>
    <xdr:sp macro="" textlink="">
      <xdr:nvSpPr>
        <xdr:cNvPr id="571" name="n_1aveValue【一般廃棄物処理施設】&#10;一人当たり有形固定資産（償却資産）額"/>
        <xdr:cNvSpPr txBox="1"/>
      </xdr:nvSpPr>
      <xdr:spPr>
        <a:xfrm>
          <a:off x="21011095" y="6884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22442</xdr:rowOff>
    </xdr:from>
    <xdr:ext cx="599010" cy="259045"/>
    <xdr:sp macro="" textlink="">
      <xdr:nvSpPr>
        <xdr:cNvPr id="572" name="n_2aveValue【一般廃棄物処理施設】&#10;一人当たり有形固定資産（償却資産）額"/>
        <xdr:cNvSpPr txBox="1"/>
      </xdr:nvSpPr>
      <xdr:spPr>
        <a:xfrm>
          <a:off x="20134795" y="6880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158843</xdr:rowOff>
    </xdr:from>
    <xdr:ext cx="599010" cy="259045"/>
    <xdr:sp macro="" textlink="">
      <xdr:nvSpPr>
        <xdr:cNvPr id="573" name="n_3aveValue【一般廃棄物処理施設】&#10;一人当たり有形固定資産（償却資産）額"/>
        <xdr:cNvSpPr txBox="1"/>
      </xdr:nvSpPr>
      <xdr:spPr>
        <a:xfrm>
          <a:off x="19245795" y="6845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69284</xdr:rowOff>
    </xdr:from>
    <xdr:ext cx="599010" cy="259045"/>
    <xdr:sp macro="" textlink="">
      <xdr:nvSpPr>
        <xdr:cNvPr id="574" name="n_4aveValue【一般廃棄物処理施設】&#10;一人当たり有形固定資産（償却資産）額"/>
        <xdr:cNvSpPr txBox="1"/>
      </xdr:nvSpPr>
      <xdr:spPr>
        <a:xfrm>
          <a:off x="18356795" y="6584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44230</xdr:rowOff>
    </xdr:from>
    <xdr:ext cx="599010" cy="259045"/>
    <xdr:sp macro="" textlink="">
      <xdr:nvSpPr>
        <xdr:cNvPr id="575" name="n_1mainValue【一般廃棄物処理施設】&#10;一人当たり有形固定資産（償却資産）額"/>
        <xdr:cNvSpPr txBox="1"/>
      </xdr:nvSpPr>
      <xdr:spPr>
        <a:xfrm>
          <a:off x="21011095" y="6387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66249</xdr:rowOff>
    </xdr:from>
    <xdr:ext cx="599010" cy="259045"/>
    <xdr:sp macro="" textlink="">
      <xdr:nvSpPr>
        <xdr:cNvPr id="576" name="n_2mainValue【一般廃棄物処理施設】&#10;一人当たり有形固定資産（償却資産）額"/>
        <xdr:cNvSpPr txBox="1"/>
      </xdr:nvSpPr>
      <xdr:spPr>
        <a:xfrm>
          <a:off x="20134795" y="640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96282</xdr:rowOff>
    </xdr:from>
    <xdr:ext cx="599010" cy="259045"/>
    <xdr:sp macro="" textlink="">
      <xdr:nvSpPr>
        <xdr:cNvPr id="577" name="n_3mainValue【一般廃棄物処理施設】&#10;一人当たり有形固定資産（償却資産）額"/>
        <xdr:cNvSpPr txBox="1"/>
      </xdr:nvSpPr>
      <xdr:spPr>
        <a:xfrm>
          <a:off x="19245795" y="6439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8" name="正方形/長方形 57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9" name="正方形/長方形 57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0" name="正方形/長方形 57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1" name="正方形/長方形 58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2" name="正方形/長方形 58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3" name="正方形/長方形 58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4" name="正方形/長方形 58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5" name="正方形/長方形 58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6" name="テキスト ボックス 58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7" name="直線コネクタ 58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8" name="テキスト ボックス 58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89" name="直線コネクタ 588"/>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90" name="テキスト ボックス 589"/>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91" name="直線コネクタ 590"/>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92" name="テキスト ボックス 591"/>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93" name="直線コネクタ 592"/>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94" name="テキスト ボックス 593"/>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95" name="直線コネクタ 594"/>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96" name="テキスト ボックス 595"/>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7" name="直線コネクタ 59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98" name="テキスト ボックス 59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9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50292</xdr:rowOff>
    </xdr:from>
    <xdr:to>
      <xdr:col>85</xdr:col>
      <xdr:colOff>126364</xdr:colOff>
      <xdr:row>63</xdr:row>
      <xdr:rowOff>141732</xdr:rowOff>
    </xdr:to>
    <xdr:cxnSp macro="">
      <xdr:nvCxnSpPr>
        <xdr:cNvPr id="600" name="直線コネクタ 599"/>
        <xdr:cNvCxnSpPr/>
      </xdr:nvCxnSpPr>
      <xdr:spPr>
        <a:xfrm flipV="1">
          <a:off x="16318864" y="948004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145559</xdr:rowOff>
    </xdr:from>
    <xdr:ext cx="405111" cy="259045"/>
    <xdr:sp macro="" textlink="">
      <xdr:nvSpPr>
        <xdr:cNvPr id="601" name="【保健センター・保健所】&#10;有形固定資産減価償却率最小値テキスト"/>
        <xdr:cNvSpPr txBox="1"/>
      </xdr:nvSpPr>
      <xdr:spPr>
        <a:xfrm>
          <a:off x="16357600" y="10946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141732</xdr:rowOff>
    </xdr:from>
    <xdr:to>
      <xdr:col>86</xdr:col>
      <xdr:colOff>25400</xdr:colOff>
      <xdr:row>63</xdr:row>
      <xdr:rowOff>141732</xdr:rowOff>
    </xdr:to>
    <xdr:cxnSp macro="">
      <xdr:nvCxnSpPr>
        <xdr:cNvPr id="602" name="直線コネクタ 601"/>
        <xdr:cNvCxnSpPr/>
      </xdr:nvCxnSpPr>
      <xdr:spPr>
        <a:xfrm>
          <a:off x="16230600" y="1094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168419</xdr:rowOff>
    </xdr:from>
    <xdr:ext cx="405111" cy="259045"/>
    <xdr:sp macro="" textlink="">
      <xdr:nvSpPr>
        <xdr:cNvPr id="603" name="【保健センター・保健所】&#10;有形固定資産減価償却率最大値テキスト"/>
        <xdr:cNvSpPr txBox="1"/>
      </xdr:nvSpPr>
      <xdr:spPr>
        <a:xfrm>
          <a:off x="16357600" y="9255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50292</xdr:rowOff>
    </xdr:from>
    <xdr:to>
      <xdr:col>86</xdr:col>
      <xdr:colOff>25400</xdr:colOff>
      <xdr:row>55</xdr:row>
      <xdr:rowOff>50292</xdr:rowOff>
    </xdr:to>
    <xdr:cxnSp macro="">
      <xdr:nvCxnSpPr>
        <xdr:cNvPr id="604" name="直線コネクタ 603"/>
        <xdr:cNvCxnSpPr/>
      </xdr:nvCxnSpPr>
      <xdr:spPr>
        <a:xfrm>
          <a:off x="16230600" y="9480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55643</xdr:rowOff>
    </xdr:from>
    <xdr:ext cx="405111" cy="259045"/>
    <xdr:sp macro="" textlink="">
      <xdr:nvSpPr>
        <xdr:cNvPr id="605" name="【保健センター・保健所】&#10;有形固定資産減価償却率平均値テキスト"/>
        <xdr:cNvSpPr txBox="1"/>
      </xdr:nvSpPr>
      <xdr:spPr>
        <a:xfrm>
          <a:off x="16357600" y="98282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77216</xdr:rowOff>
    </xdr:from>
    <xdr:to>
      <xdr:col>85</xdr:col>
      <xdr:colOff>177800</xdr:colOff>
      <xdr:row>58</xdr:row>
      <xdr:rowOff>7366</xdr:rowOff>
    </xdr:to>
    <xdr:sp macro="" textlink="">
      <xdr:nvSpPr>
        <xdr:cNvPr id="606" name="フローチャート: 判断 605"/>
        <xdr:cNvSpPr/>
      </xdr:nvSpPr>
      <xdr:spPr>
        <a:xfrm>
          <a:off x="16268700" y="984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26924</xdr:rowOff>
    </xdr:from>
    <xdr:to>
      <xdr:col>81</xdr:col>
      <xdr:colOff>101600</xdr:colOff>
      <xdr:row>57</xdr:row>
      <xdr:rowOff>128524</xdr:rowOff>
    </xdr:to>
    <xdr:sp macro="" textlink="">
      <xdr:nvSpPr>
        <xdr:cNvPr id="607" name="フローチャート: 判断 606"/>
        <xdr:cNvSpPr/>
      </xdr:nvSpPr>
      <xdr:spPr>
        <a:xfrm>
          <a:off x="15430500" y="979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56</xdr:row>
      <xdr:rowOff>170942</xdr:rowOff>
    </xdr:from>
    <xdr:to>
      <xdr:col>76</xdr:col>
      <xdr:colOff>165100</xdr:colOff>
      <xdr:row>57</xdr:row>
      <xdr:rowOff>101092</xdr:rowOff>
    </xdr:to>
    <xdr:sp macro="" textlink="">
      <xdr:nvSpPr>
        <xdr:cNvPr id="608" name="フローチャート: 判断 607"/>
        <xdr:cNvSpPr/>
      </xdr:nvSpPr>
      <xdr:spPr>
        <a:xfrm>
          <a:off x="14541500" y="977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10922</xdr:rowOff>
    </xdr:from>
    <xdr:to>
      <xdr:col>72</xdr:col>
      <xdr:colOff>38100</xdr:colOff>
      <xdr:row>57</xdr:row>
      <xdr:rowOff>112522</xdr:rowOff>
    </xdr:to>
    <xdr:sp macro="" textlink="">
      <xdr:nvSpPr>
        <xdr:cNvPr id="609" name="フローチャート: 判断 608"/>
        <xdr:cNvSpPr/>
      </xdr:nvSpPr>
      <xdr:spPr>
        <a:xfrm>
          <a:off x="13652500" y="978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70358</xdr:rowOff>
    </xdr:from>
    <xdr:to>
      <xdr:col>67</xdr:col>
      <xdr:colOff>101600</xdr:colOff>
      <xdr:row>57</xdr:row>
      <xdr:rowOff>508</xdr:rowOff>
    </xdr:to>
    <xdr:sp macro="" textlink="">
      <xdr:nvSpPr>
        <xdr:cNvPr id="610" name="フローチャート: 判断 609"/>
        <xdr:cNvSpPr/>
      </xdr:nvSpPr>
      <xdr:spPr>
        <a:xfrm>
          <a:off x="12763500" y="967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1" name="テキスト ボックス 61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2" name="テキスト ボックス 61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3" name="テキスト ボックス 61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4" name="テキスト ボックス 61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5" name="テキスト ボックス 61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127508</xdr:rowOff>
    </xdr:from>
    <xdr:to>
      <xdr:col>85</xdr:col>
      <xdr:colOff>177800</xdr:colOff>
      <xdr:row>57</xdr:row>
      <xdr:rowOff>57658</xdr:rowOff>
    </xdr:to>
    <xdr:sp macro="" textlink="">
      <xdr:nvSpPr>
        <xdr:cNvPr id="616" name="楕円 615"/>
        <xdr:cNvSpPr/>
      </xdr:nvSpPr>
      <xdr:spPr>
        <a:xfrm>
          <a:off x="16268700" y="972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150385</xdr:rowOff>
    </xdr:from>
    <xdr:ext cx="405111" cy="259045"/>
    <xdr:sp macro="" textlink="">
      <xdr:nvSpPr>
        <xdr:cNvPr id="617" name="【保健センター・保健所】&#10;有形固定資産減価償却率該当値テキスト"/>
        <xdr:cNvSpPr txBox="1"/>
      </xdr:nvSpPr>
      <xdr:spPr>
        <a:xfrm>
          <a:off x="16357600" y="9580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79502</xdr:rowOff>
    </xdr:from>
    <xdr:to>
      <xdr:col>81</xdr:col>
      <xdr:colOff>101600</xdr:colOff>
      <xdr:row>57</xdr:row>
      <xdr:rowOff>9652</xdr:rowOff>
    </xdr:to>
    <xdr:sp macro="" textlink="">
      <xdr:nvSpPr>
        <xdr:cNvPr id="618" name="楕円 617"/>
        <xdr:cNvSpPr/>
      </xdr:nvSpPr>
      <xdr:spPr>
        <a:xfrm>
          <a:off x="15430500" y="968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130302</xdr:rowOff>
    </xdr:from>
    <xdr:to>
      <xdr:col>85</xdr:col>
      <xdr:colOff>127000</xdr:colOff>
      <xdr:row>57</xdr:row>
      <xdr:rowOff>6858</xdr:rowOff>
    </xdr:to>
    <xdr:cxnSp macro="">
      <xdr:nvCxnSpPr>
        <xdr:cNvPr id="619" name="直線コネクタ 618"/>
        <xdr:cNvCxnSpPr/>
      </xdr:nvCxnSpPr>
      <xdr:spPr>
        <a:xfrm>
          <a:off x="15481300" y="9731502"/>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31496</xdr:rowOff>
    </xdr:from>
    <xdr:to>
      <xdr:col>76</xdr:col>
      <xdr:colOff>165100</xdr:colOff>
      <xdr:row>56</xdr:row>
      <xdr:rowOff>133096</xdr:rowOff>
    </xdr:to>
    <xdr:sp macro="" textlink="">
      <xdr:nvSpPr>
        <xdr:cNvPr id="620" name="楕円 619"/>
        <xdr:cNvSpPr/>
      </xdr:nvSpPr>
      <xdr:spPr>
        <a:xfrm>
          <a:off x="14541500" y="963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82296</xdr:rowOff>
    </xdr:from>
    <xdr:to>
      <xdr:col>81</xdr:col>
      <xdr:colOff>50800</xdr:colOff>
      <xdr:row>56</xdr:row>
      <xdr:rowOff>130302</xdr:rowOff>
    </xdr:to>
    <xdr:cxnSp macro="">
      <xdr:nvCxnSpPr>
        <xdr:cNvPr id="621" name="直線コネクタ 620"/>
        <xdr:cNvCxnSpPr/>
      </xdr:nvCxnSpPr>
      <xdr:spPr>
        <a:xfrm>
          <a:off x="14592300" y="9683496"/>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154940</xdr:rowOff>
    </xdr:from>
    <xdr:to>
      <xdr:col>72</xdr:col>
      <xdr:colOff>38100</xdr:colOff>
      <xdr:row>56</xdr:row>
      <xdr:rowOff>85090</xdr:rowOff>
    </xdr:to>
    <xdr:sp macro="" textlink="">
      <xdr:nvSpPr>
        <xdr:cNvPr id="622" name="楕円 621"/>
        <xdr:cNvSpPr/>
      </xdr:nvSpPr>
      <xdr:spPr>
        <a:xfrm>
          <a:off x="13652500" y="958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34290</xdr:rowOff>
    </xdr:from>
    <xdr:to>
      <xdr:col>76</xdr:col>
      <xdr:colOff>114300</xdr:colOff>
      <xdr:row>56</xdr:row>
      <xdr:rowOff>82296</xdr:rowOff>
    </xdr:to>
    <xdr:cxnSp macro="">
      <xdr:nvCxnSpPr>
        <xdr:cNvPr id="623" name="直線コネクタ 622"/>
        <xdr:cNvCxnSpPr/>
      </xdr:nvCxnSpPr>
      <xdr:spPr>
        <a:xfrm>
          <a:off x="13703300" y="9635490"/>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119651</xdr:rowOff>
    </xdr:from>
    <xdr:ext cx="405111" cy="259045"/>
    <xdr:sp macro="" textlink="">
      <xdr:nvSpPr>
        <xdr:cNvPr id="624" name="n_1aveValue【保健センター・保健所】&#10;有形固定資産減価償却率"/>
        <xdr:cNvSpPr txBox="1"/>
      </xdr:nvSpPr>
      <xdr:spPr>
        <a:xfrm>
          <a:off x="15266044" y="9892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92219</xdr:rowOff>
    </xdr:from>
    <xdr:ext cx="405111" cy="259045"/>
    <xdr:sp macro="" textlink="">
      <xdr:nvSpPr>
        <xdr:cNvPr id="625" name="n_2aveValue【保健センター・保健所】&#10;有形固定資産減価償却率"/>
        <xdr:cNvSpPr txBox="1"/>
      </xdr:nvSpPr>
      <xdr:spPr>
        <a:xfrm>
          <a:off x="14389744" y="9864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103649</xdr:rowOff>
    </xdr:from>
    <xdr:ext cx="405111" cy="259045"/>
    <xdr:sp macro="" textlink="">
      <xdr:nvSpPr>
        <xdr:cNvPr id="626" name="n_3aveValue【保健センター・保健所】&#10;有形固定資産減価償却率"/>
        <xdr:cNvSpPr txBox="1"/>
      </xdr:nvSpPr>
      <xdr:spPr>
        <a:xfrm>
          <a:off x="13500744" y="9876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17035</xdr:rowOff>
    </xdr:from>
    <xdr:ext cx="405111" cy="259045"/>
    <xdr:sp macro="" textlink="">
      <xdr:nvSpPr>
        <xdr:cNvPr id="627" name="n_4aveValue【保健センター・保健所】&#10;有形固定資産減価償却率"/>
        <xdr:cNvSpPr txBox="1"/>
      </xdr:nvSpPr>
      <xdr:spPr>
        <a:xfrm>
          <a:off x="12611744" y="9446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26179</xdr:rowOff>
    </xdr:from>
    <xdr:ext cx="405111" cy="259045"/>
    <xdr:sp macro="" textlink="">
      <xdr:nvSpPr>
        <xdr:cNvPr id="628" name="n_1mainValue【保健センター・保健所】&#10;有形固定資産減価償却率"/>
        <xdr:cNvSpPr txBox="1"/>
      </xdr:nvSpPr>
      <xdr:spPr>
        <a:xfrm>
          <a:off x="15266044" y="945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149623</xdr:rowOff>
    </xdr:from>
    <xdr:ext cx="405111" cy="259045"/>
    <xdr:sp macro="" textlink="">
      <xdr:nvSpPr>
        <xdr:cNvPr id="629" name="n_2mainValue【保健センター・保健所】&#10;有形固定資産減価償却率"/>
        <xdr:cNvSpPr txBox="1"/>
      </xdr:nvSpPr>
      <xdr:spPr>
        <a:xfrm>
          <a:off x="14389744" y="940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101617</xdr:rowOff>
    </xdr:from>
    <xdr:ext cx="405111" cy="259045"/>
    <xdr:sp macro="" textlink="">
      <xdr:nvSpPr>
        <xdr:cNvPr id="630" name="n_3mainValue【保健センター・保健所】&#10;有形固定資産減価償却率"/>
        <xdr:cNvSpPr txBox="1"/>
      </xdr:nvSpPr>
      <xdr:spPr>
        <a:xfrm>
          <a:off x="13500744" y="935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1" name="正方形/長方形 63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2" name="正方形/長方形 63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3" name="正方形/長方形 63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4" name="正方形/長方形 63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5" name="正方形/長方形 63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6" name="正方形/長方形 63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7" name="正方形/長方形 63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8" name="正方形/長方形 63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9" name="テキスト ボックス 63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0" name="直線コネクタ 63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41" name="直線コネクタ 64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42" name="テキスト ボックス 64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43" name="直線コネクタ 64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44" name="テキスト ボックス 64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45" name="直線コネクタ 64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46" name="テキスト ボックス 64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47" name="直線コネクタ 64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48" name="テキスト ボックス 64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49" name="直線コネクタ 64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50" name="テキスト ボックス 64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1" name="直線コネクタ 65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2" name="テキスト ボックス 65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3810</xdr:rowOff>
    </xdr:to>
    <xdr:cxnSp macro="">
      <xdr:nvCxnSpPr>
        <xdr:cNvPr id="654" name="直線コネクタ 653"/>
        <xdr:cNvCxnSpPr/>
      </xdr:nvCxnSpPr>
      <xdr:spPr>
        <a:xfrm flipV="1">
          <a:off x="22160864" y="963930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7637</xdr:rowOff>
    </xdr:from>
    <xdr:ext cx="469744" cy="259045"/>
    <xdr:sp macro="" textlink="">
      <xdr:nvSpPr>
        <xdr:cNvPr id="655" name="【保健センター・保健所】&#10;一人当たり面積最小値テキスト"/>
        <xdr:cNvSpPr txBox="1"/>
      </xdr:nvSpPr>
      <xdr:spPr>
        <a:xfrm>
          <a:off x="22199600"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xdr:rowOff>
    </xdr:from>
    <xdr:to>
      <xdr:col>116</xdr:col>
      <xdr:colOff>152400</xdr:colOff>
      <xdr:row>64</xdr:row>
      <xdr:rowOff>3810</xdr:rowOff>
    </xdr:to>
    <xdr:cxnSp macro="">
      <xdr:nvCxnSpPr>
        <xdr:cNvPr id="656" name="直線コネクタ 655"/>
        <xdr:cNvCxnSpPr/>
      </xdr:nvCxnSpPr>
      <xdr:spPr>
        <a:xfrm>
          <a:off x="22072600" y="1097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657" name="【保健センター・保健所】&#10;一人当たり面積最大値テキスト"/>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658" name="直線コネクタ 657"/>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67327</xdr:rowOff>
    </xdr:from>
    <xdr:ext cx="469744" cy="259045"/>
    <xdr:sp macro="" textlink="">
      <xdr:nvSpPr>
        <xdr:cNvPr id="659" name="【保健センター・保健所】&#10;一人当たり面積平均値テキスト"/>
        <xdr:cNvSpPr txBox="1"/>
      </xdr:nvSpPr>
      <xdr:spPr>
        <a:xfrm>
          <a:off x="22199600" y="1035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44450</xdr:rowOff>
    </xdr:from>
    <xdr:to>
      <xdr:col>116</xdr:col>
      <xdr:colOff>114300</xdr:colOff>
      <xdr:row>61</xdr:row>
      <xdr:rowOff>146050</xdr:rowOff>
    </xdr:to>
    <xdr:sp macro="" textlink="">
      <xdr:nvSpPr>
        <xdr:cNvPr id="660" name="フローチャート: 判断 659"/>
        <xdr:cNvSpPr/>
      </xdr:nvSpPr>
      <xdr:spPr>
        <a:xfrm>
          <a:off x="221107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44450</xdr:rowOff>
    </xdr:from>
    <xdr:to>
      <xdr:col>112</xdr:col>
      <xdr:colOff>38100</xdr:colOff>
      <xdr:row>61</xdr:row>
      <xdr:rowOff>146050</xdr:rowOff>
    </xdr:to>
    <xdr:sp macro="" textlink="">
      <xdr:nvSpPr>
        <xdr:cNvPr id="661" name="フローチャート: 判断 660"/>
        <xdr:cNvSpPr/>
      </xdr:nvSpPr>
      <xdr:spPr>
        <a:xfrm>
          <a:off x="21272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36830</xdr:rowOff>
    </xdr:from>
    <xdr:to>
      <xdr:col>107</xdr:col>
      <xdr:colOff>101600</xdr:colOff>
      <xdr:row>61</xdr:row>
      <xdr:rowOff>138430</xdr:rowOff>
    </xdr:to>
    <xdr:sp macro="" textlink="">
      <xdr:nvSpPr>
        <xdr:cNvPr id="662" name="フローチャート: 判断 661"/>
        <xdr:cNvSpPr/>
      </xdr:nvSpPr>
      <xdr:spPr>
        <a:xfrm>
          <a:off x="20383500" y="1049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48260</xdr:rowOff>
    </xdr:from>
    <xdr:to>
      <xdr:col>102</xdr:col>
      <xdr:colOff>165100</xdr:colOff>
      <xdr:row>61</xdr:row>
      <xdr:rowOff>149860</xdr:rowOff>
    </xdr:to>
    <xdr:sp macro="" textlink="">
      <xdr:nvSpPr>
        <xdr:cNvPr id="663" name="フローチャート: 判断 662"/>
        <xdr:cNvSpPr/>
      </xdr:nvSpPr>
      <xdr:spPr>
        <a:xfrm>
          <a:off x="19494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162560</xdr:rowOff>
    </xdr:from>
    <xdr:to>
      <xdr:col>98</xdr:col>
      <xdr:colOff>38100</xdr:colOff>
      <xdr:row>61</xdr:row>
      <xdr:rowOff>92710</xdr:rowOff>
    </xdr:to>
    <xdr:sp macro="" textlink="">
      <xdr:nvSpPr>
        <xdr:cNvPr id="664" name="フローチャート: 判断 663"/>
        <xdr:cNvSpPr/>
      </xdr:nvSpPr>
      <xdr:spPr>
        <a:xfrm>
          <a:off x="18605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5" name="テキスト ボックス 66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6" name="テキスト ボックス 66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7" name="テキスト ボックス 66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8" name="テキスト ボックス 66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9" name="テキスト ボックス 66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33020</xdr:rowOff>
    </xdr:from>
    <xdr:to>
      <xdr:col>116</xdr:col>
      <xdr:colOff>114300</xdr:colOff>
      <xdr:row>62</xdr:row>
      <xdr:rowOff>134620</xdr:rowOff>
    </xdr:to>
    <xdr:sp macro="" textlink="">
      <xdr:nvSpPr>
        <xdr:cNvPr id="670" name="楕円 669"/>
        <xdr:cNvSpPr/>
      </xdr:nvSpPr>
      <xdr:spPr>
        <a:xfrm>
          <a:off x="22110700" y="1066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11447</xdr:rowOff>
    </xdr:from>
    <xdr:ext cx="469744" cy="259045"/>
    <xdr:sp macro="" textlink="">
      <xdr:nvSpPr>
        <xdr:cNvPr id="671" name="【保健センター・保健所】&#10;一人当たり面積該当値テキスト"/>
        <xdr:cNvSpPr txBox="1"/>
      </xdr:nvSpPr>
      <xdr:spPr>
        <a:xfrm>
          <a:off x="22199600" y="1064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40640</xdr:rowOff>
    </xdr:from>
    <xdr:to>
      <xdr:col>112</xdr:col>
      <xdr:colOff>38100</xdr:colOff>
      <xdr:row>62</xdr:row>
      <xdr:rowOff>142240</xdr:rowOff>
    </xdr:to>
    <xdr:sp macro="" textlink="">
      <xdr:nvSpPr>
        <xdr:cNvPr id="672" name="楕円 671"/>
        <xdr:cNvSpPr/>
      </xdr:nvSpPr>
      <xdr:spPr>
        <a:xfrm>
          <a:off x="21272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83820</xdr:rowOff>
    </xdr:from>
    <xdr:to>
      <xdr:col>116</xdr:col>
      <xdr:colOff>63500</xdr:colOff>
      <xdr:row>62</xdr:row>
      <xdr:rowOff>91440</xdr:rowOff>
    </xdr:to>
    <xdr:cxnSp macro="">
      <xdr:nvCxnSpPr>
        <xdr:cNvPr id="673" name="直線コネクタ 672"/>
        <xdr:cNvCxnSpPr/>
      </xdr:nvCxnSpPr>
      <xdr:spPr>
        <a:xfrm flipV="1">
          <a:off x="21323300" y="107137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44450</xdr:rowOff>
    </xdr:from>
    <xdr:to>
      <xdr:col>107</xdr:col>
      <xdr:colOff>101600</xdr:colOff>
      <xdr:row>62</xdr:row>
      <xdr:rowOff>146050</xdr:rowOff>
    </xdr:to>
    <xdr:sp macro="" textlink="">
      <xdr:nvSpPr>
        <xdr:cNvPr id="674" name="楕円 673"/>
        <xdr:cNvSpPr/>
      </xdr:nvSpPr>
      <xdr:spPr>
        <a:xfrm>
          <a:off x="203835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91440</xdr:rowOff>
    </xdr:from>
    <xdr:to>
      <xdr:col>111</xdr:col>
      <xdr:colOff>177800</xdr:colOff>
      <xdr:row>62</xdr:row>
      <xdr:rowOff>95250</xdr:rowOff>
    </xdr:to>
    <xdr:cxnSp macro="">
      <xdr:nvCxnSpPr>
        <xdr:cNvPr id="675" name="直線コネクタ 674"/>
        <xdr:cNvCxnSpPr/>
      </xdr:nvCxnSpPr>
      <xdr:spPr>
        <a:xfrm flipV="1">
          <a:off x="20434300" y="107213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48260</xdr:rowOff>
    </xdr:from>
    <xdr:to>
      <xdr:col>102</xdr:col>
      <xdr:colOff>165100</xdr:colOff>
      <xdr:row>62</xdr:row>
      <xdr:rowOff>149860</xdr:rowOff>
    </xdr:to>
    <xdr:sp macro="" textlink="">
      <xdr:nvSpPr>
        <xdr:cNvPr id="676" name="楕円 675"/>
        <xdr:cNvSpPr/>
      </xdr:nvSpPr>
      <xdr:spPr>
        <a:xfrm>
          <a:off x="19494500" y="1067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95250</xdr:rowOff>
    </xdr:from>
    <xdr:to>
      <xdr:col>107</xdr:col>
      <xdr:colOff>50800</xdr:colOff>
      <xdr:row>62</xdr:row>
      <xdr:rowOff>99060</xdr:rowOff>
    </xdr:to>
    <xdr:cxnSp macro="">
      <xdr:nvCxnSpPr>
        <xdr:cNvPr id="677" name="直線コネクタ 676"/>
        <xdr:cNvCxnSpPr/>
      </xdr:nvCxnSpPr>
      <xdr:spPr>
        <a:xfrm flipV="1">
          <a:off x="19545300" y="107251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162577</xdr:rowOff>
    </xdr:from>
    <xdr:ext cx="469744" cy="259045"/>
    <xdr:sp macro="" textlink="">
      <xdr:nvSpPr>
        <xdr:cNvPr id="678" name="n_1aveValue【保健センター・保健所】&#10;一人当たり面積"/>
        <xdr:cNvSpPr txBox="1"/>
      </xdr:nvSpPr>
      <xdr:spPr>
        <a:xfrm>
          <a:off x="2107572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154957</xdr:rowOff>
    </xdr:from>
    <xdr:ext cx="469744" cy="259045"/>
    <xdr:sp macro="" textlink="">
      <xdr:nvSpPr>
        <xdr:cNvPr id="679" name="n_2aveValue【保健センター・保健所】&#10;一人当たり面積"/>
        <xdr:cNvSpPr txBox="1"/>
      </xdr:nvSpPr>
      <xdr:spPr>
        <a:xfrm>
          <a:off x="20199427" y="1027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166387</xdr:rowOff>
    </xdr:from>
    <xdr:ext cx="469744" cy="259045"/>
    <xdr:sp macro="" textlink="">
      <xdr:nvSpPr>
        <xdr:cNvPr id="680" name="n_3aveValue【保健センター・保健所】&#10;一人当たり面積"/>
        <xdr:cNvSpPr txBox="1"/>
      </xdr:nvSpPr>
      <xdr:spPr>
        <a:xfrm>
          <a:off x="19310427"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109237</xdr:rowOff>
    </xdr:from>
    <xdr:ext cx="469744" cy="259045"/>
    <xdr:sp macro="" textlink="">
      <xdr:nvSpPr>
        <xdr:cNvPr id="681" name="n_4aveValue【保健センター・保健所】&#10;一人当たり面積"/>
        <xdr:cNvSpPr txBox="1"/>
      </xdr:nvSpPr>
      <xdr:spPr>
        <a:xfrm>
          <a:off x="18421427" y="1022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133367</xdr:rowOff>
    </xdr:from>
    <xdr:ext cx="469744" cy="259045"/>
    <xdr:sp macro="" textlink="">
      <xdr:nvSpPr>
        <xdr:cNvPr id="682" name="n_1mainValue【保健センター・保健所】&#10;一人当たり面積"/>
        <xdr:cNvSpPr txBox="1"/>
      </xdr:nvSpPr>
      <xdr:spPr>
        <a:xfrm>
          <a:off x="21075727" y="1076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137177</xdr:rowOff>
    </xdr:from>
    <xdr:ext cx="469744" cy="259045"/>
    <xdr:sp macro="" textlink="">
      <xdr:nvSpPr>
        <xdr:cNvPr id="683" name="n_2mainValue【保健センター・保健所】&#10;一人当たり面積"/>
        <xdr:cNvSpPr txBox="1"/>
      </xdr:nvSpPr>
      <xdr:spPr>
        <a:xfrm>
          <a:off x="20199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140987</xdr:rowOff>
    </xdr:from>
    <xdr:ext cx="469744" cy="259045"/>
    <xdr:sp macro="" textlink="">
      <xdr:nvSpPr>
        <xdr:cNvPr id="684" name="n_3mainValue【保健センター・保健所】&#10;一人当たり面積"/>
        <xdr:cNvSpPr txBox="1"/>
      </xdr:nvSpPr>
      <xdr:spPr>
        <a:xfrm>
          <a:off x="193104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5" name="正方形/長方形 68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6" name="正方形/長方形 68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7" name="正方形/長方形 68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8" name="正方形/長方形 68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9" name="正方形/長方形 68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0" name="正方形/長方形 68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1" name="正方形/長方形 69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2" name="正方形/長方形 69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3" name="テキスト ボックス 69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4" name="直線コネクタ 69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5" name="テキスト ボックス 69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96" name="直線コネクタ 695"/>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97" name="テキスト ボックス 696"/>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98" name="直線コネクタ 697"/>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99" name="テキスト ボックス 698"/>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00" name="直線コネクタ 699"/>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01" name="テキスト ボックス 700"/>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02" name="直線コネクタ 701"/>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03" name="テキスト ボックス 702"/>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04" name="直線コネクタ 703"/>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05" name="テキスト ボックス 704"/>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06" name="直線コネクタ 70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07" name="テキスト ボックス 706"/>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0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78105</xdr:rowOff>
    </xdr:from>
    <xdr:to>
      <xdr:col>85</xdr:col>
      <xdr:colOff>126364</xdr:colOff>
      <xdr:row>85</xdr:row>
      <xdr:rowOff>131445</xdr:rowOff>
    </xdr:to>
    <xdr:cxnSp macro="">
      <xdr:nvCxnSpPr>
        <xdr:cNvPr id="709" name="直線コネクタ 708"/>
        <xdr:cNvCxnSpPr/>
      </xdr:nvCxnSpPr>
      <xdr:spPr>
        <a:xfrm flipV="1">
          <a:off x="16318864" y="13279755"/>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135272</xdr:rowOff>
    </xdr:from>
    <xdr:ext cx="405111" cy="259045"/>
    <xdr:sp macro="" textlink="">
      <xdr:nvSpPr>
        <xdr:cNvPr id="710" name="【消防施設】&#10;有形固定資産減価償却率最小値テキスト"/>
        <xdr:cNvSpPr txBox="1"/>
      </xdr:nvSpPr>
      <xdr:spPr>
        <a:xfrm>
          <a:off x="16357600" y="1470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131445</xdr:rowOff>
    </xdr:from>
    <xdr:to>
      <xdr:col>86</xdr:col>
      <xdr:colOff>25400</xdr:colOff>
      <xdr:row>85</xdr:row>
      <xdr:rowOff>131445</xdr:rowOff>
    </xdr:to>
    <xdr:cxnSp macro="">
      <xdr:nvCxnSpPr>
        <xdr:cNvPr id="711" name="直線コネクタ 710"/>
        <xdr:cNvCxnSpPr/>
      </xdr:nvCxnSpPr>
      <xdr:spPr>
        <a:xfrm>
          <a:off x="16230600" y="1470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24782</xdr:rowOff>
    </xdr:from>
    <xdr:ext cx="405111" cy="259045"/>
    <xdr:sp macro="" textlink="">
      <xdr:nvSpPr>
        <xdr:cNvPr id="712" name="【消防施設】&#10;有形固定資産減価償却率最大値テキスト"/>
        <xdr:cNvSpPr txBox="1"/>
      </xdr:nvSpPr>
      <xdr:spPr>
        <a:xfrm>
          <a:off x="16357600" y="13054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78105</xdr:rowOff>
    </xdr:from>
    <xdr:to>
      <xdr:col>86</xdr:col>
      <xdr:colOff>25400</xdr:colOff>
      <xdr:row>77</xdr:row>
      <xdr:rowOff>78105</xdr:rowOff>
    </xdr:to>
    <xdr:cxnSp macro="">
      <xdr:nvCxnSpPr>
        <xdr:cNvPr id="713" name="直線コネクタ 712"/>
        <xdr:cNvCxnSpPr/>
      </xdr:nvCxnSpPr>
      <xdr:spPr>
        <a:xfrm>
          <a:off x="16230600" y="13279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140988</xdr:rowOff>
    </xdr:from>
    <xdr:ext cx="405111" cy="259045"/>
    <xdr:sp macro="" textlink="">
      <xdr:nvSpPr>
        <xdr:cNvPr id="714" name="【消防施設】&#10;有形固定資産減価償却率平均値テキスト"/>
        <xdr:cNvSpPr txBox="1"/>
      </xdr:nvSpPr>
      <xdr:spPr>
        <a:xfrm>
          <a:off x="16357600" y="140284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162561</xdr:rowOff>
    </xdr:from>
    <xdr:to>
      <xdr:col>85</xdr:col>
      <xdr:colOff>177800</xdr:colOff>
      <xdr:row>82</xdr:row>
      <xdr:rowOff>92711</xdr:rowOff>
    </xdr:to>
    <xdr:sp macro="" textlink="">
      <xdr:nvSpPr>
        <xdr:cNvPr id="715" name="フローチャート: 判断 714"/>
        <xdr:cNvSpPr/>
      </xdr:nvSpPr>
      <xdr:spPr>
        <a:xfrm>
          <a:off x="162687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46355</xdr:rowOff>
    </xdr:from>
    <xdr:to>
      <xdr:col>81</xdr:col>
      <xdr:colOff>101600</xdr:colOff>
      <xdr:row>81</xdr:row>
      <xdr:rowOff>147955</xdr:rowOff>
    </xdr:to>
    <xdr:sp macro="" textlink="">
      <xdr:nvSpPr>
        <xdr:cNvPr id="716" name="フローチャート: 判断 715"/>
        <xdr:cNvSpPr/>
      </xdr:nvSpPr>
      <xdr:spPr>
        <a:xfrm>
          <a:off x="15430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44450</xdr:rowOff>
    </xdr:from>
    <xdr:to>
      <xdr:col>76</xdr:col>
      <xdr:colOff>165100</xdr:colOff>
      <xdr:row>81</xdr:row>
      <xdr:rowOff>146050</xdr:rowOff>
    </xdr:to>
    <xdr:sp macro="" textlink="">
      <xdr:nvSpPr>
        <xdr:cNvPr id="717" name="フローチャート: 判断 716"/>
        <xdr:cNvSpPr/>
      </xdr:nvSpPr>
      <xdr:spPr>
        <a:xfrm>
          <a:off x="14541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99695</xdr:rowOff>
    </xdr:from>
    <xdr:to>
      <xdr:col>72</xdr:col>
      <xdr:colOff>38100</xdr:colOff>
      <xdr:row>82</xdr:row>
      <xdr:rowOff>29845</xdr:rowOff>
    </xdr:to>
    <xdr:sp macro="" textlink="">
      <xdr:nvSpPr>
        <xdr:cNvPr id="718" name="フローチャート: 判断 717"/>
        <xdr:cNvSpPr/>
      </xdr:nvSpPr>
      <xdr:spPr>
        <a:xfrm>
          <a:off x="136525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90170</xdr:rowOff>
    </xdr:from>
    <xdr:to>
      <xdr:col>67</xdr:col>
      <xdr:colOff>101600</xdr:colOff>
      <xdr:row>83</xdr:row>
      <xdr:rowOff>20320</xdr:rowOff>
    </xdr:to>
    <xdr:sp macro="" textlink="">
      <xdr:nvSpPr>
        <xdr:cNvPr id="719" name="フローチャート: 判断 718"/>
        <xdr:cNvSpPr/>
      </xdr:nvSpPr>
      <xdr:spPr>
        <a:xfrm>
          <a:off x="12763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20" name="テキスト ボックス 71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21" name="テキスト ボックス 72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2" name="テキスト ボックス 72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23" name="テキスト ボックス 72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4" name="テキスト ボックス 72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71120</xdr:rowOff>
    </xdr:from>
    <xdr:to>
      <xdr:col>85</xdr:col>
      <xdr:colOff>177800</xdr:colOff>
      <xdr:row>80</xdr:row>
      <xdr:rowOff>1270</xdr:rowOff>
    </xdr:to>
    <xdr:sp macro="" textlink="">
      <xdr:nvSpPr>
        <xdr:cNvPr id="725" name="楕円 724"/>
        <xdr:cNvSpPr/>
      </xdr:nvSpPr>
      <xdr:spPr>
        <a:xfrm>
          <a:off x="16268700" y="1361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93997</xdr:rowOff>
    </xdr:from>
    <xdr:ext cx="405111" cy="259045"/>
    <xdr:sp macro="" textlink="">
      <xdr:nvSpPr>
        <xdr:cNvPr id="726" name="【消防施設】&#10;有形固定資産減価償却率該当値テキスト"/>
        <xdr:cNvSpPr txBox="1"/>
      </xdr:nvSpPr>
      <xdr:spPr>
        <a:xfrm>
          <a:off x="16357600"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6350</xdr:rowOff>
    </xdr:from>
    <xdr:to>
      <xdr:col>81</xdr:col>
      <xdr:colOff>101600</xdr:colOff>
      <xdr:row>79</xdr:row>
      <xdr:rowOff>107950</xdr:rowOff>
    </xdr:to>
    <xdr:sp macro="" textlink="">
      <xdr:nvSpPr>
        <xdr:cNvPr id="727" name="楕円 726"/>
        <xdr:cNvSpPr/>
      </xdr:nvSpPr>
      <xdr:spPr>
        <a:xfrm>
          <a:off x="15430500" y="1355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57150</xdr:rowOff>
    </xdr:from>
    <xdr:to>
      <xdr:col>85</xdr:col>
      <xdr:colOff>127000</xdr:colOff>
      <xdr:row>79</xdr:row>
      <xdr:rowOff>121920</xdr:rowOff>
    </xdr:to>
    <xdr:cxnSp macro="">
      <xdr:nvCxnSpPr>
        <xdr:cNvPr id="728" name="直線コネクタ 727"/>
        <xdr:cNvCxnSpPr/>
      </xdr:nvCxnSpPr>
      <xdr:spPr>
        <a:xfrm>
          <a:off x="15481300" y="1360170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116839</xdr:rowOff>
    </xdr:from>
    <xdr:to>
      <xdr:col>76</xdr:col>
      <xdr:colOff>165100</xdr:colOff>
      <xdr:row>79</xdr:row>
      <xdr:rowOff>46989</xdr:rowOff>
    </xdr:to>
    <xdr:sp macro="" textlink="">
      <xdr:nvSpPr>
        <xdr:cNvPr id="729" name="楕円 728"/>
        <xdr:cNvSpPr/>
      </xdr:nvSpPr>
      <xdr:spPr>
        <a:xfrm>
          <a:off x="14541500" y="1348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167639</xdr:rowOff>
    </xdr:from>
    <xdr:to>
      <xdr:col>81</xdr:col>
      <xdr:colOff>50800</xdr:colOff>
      <xdr:row>79</xdr:row>
      <xdr:rowOff>57150</xdr:rowOff>
    </xdr:to>
    <xdr:cxnSp macro="">
      <xdr:nvCxnSpPr>
        <xdr:cNvPr id="730" name="直線コネクタ 729"/>
        <xdr:cNvCxnSpPr/>
      </xdr:nvCxnSpPr>
      <xdr:spPr>
        <a:xfrm>
          <a:off x="14592300" y="1354073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135889</xdr:rowOff>
    </xdr:from>
    <xdr:to>
      <xdr:col>72</xdr:col>
      <xdr:colOff>38100</xdr:colOff>
      <xdr:row>79</xdr:row>
      <xdr:rowOff>66039</xdr:rowOff>
    </xdr:to>
    <xdr:sp macro="" textlink="">
      <xdr:nvSpPr>
        <xdr:cNvPr id="731" name="楕円 730"/>
        <xdr:cNvSpPr/>
      </xdr:nvSpPr>
      <xdr:spPr>
        <a:xfrm>
          <a:off x="13652500" y="1350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167639</xdr:rowOff>
    </xdr:from>
    <xdr:to>
      <xdr:col>76</xdr:col>
      <xdr:colOff>114300</xdr:colOff>
      <xdr:row>79</xdr:row>
      <xdr:rowOff>15239</xdr:rowOff>
    </xdr:to>
    <xdr:cxnSp macro="">
      <xdr:nvCxnSpPr>
        <xdr:cNvPr id="732" name="直線コネクタ 731"/>
        <xdr:cNvCxnSpPr/>
      </xdr:nvCxnSpPr>
      <xdr:spPr>
        <a:xfrm flipV="1">
          <a:off x="13703300" y="1354073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139082</xdr:rowOff>
    </xdr:from>
    <xdr:ext cx="405111" cy="259045"/>
    <xdr:sp macro="" textlink="">
      <xdr:nvSpPr>
        <xdr:cNvPr id="733" name="n_1aveValue【消防施設】&#10;有形固定資産減価償却率"/>
        <xdr:cNvSpPr txBox="1"/>
      </xdr:nvSpPr>
      <xdr:spPr>
        <a:xfrm>
          <a:off x="15266044" y="1402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137177</xdr:rowOff>
    </xdr:from>
    <xdr:ext cx="405111" cy="259045"/>
    <xdr:sp macro="" textlink="">
      <xdr:nvSpPr>
        <xdr:cNvPr id="734" name="n_2aveValue【消防施設】&#10;有形固定資産減価償却率"/>
        <xdr:cNvSpPr txBox="1"/>
      </xdr:nvSpPr>
      <xdr:spPr>
        <a:xfrm>
          <a:off x="143897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20972</xdr:rowOff>
    </xdr:from>
    <xdr:ext cx="405111" cy="259045"/>
    <xdr:sp macro="" textlink="">
      <xdr:nvSpPr>
        <xdr:cNvPr id="735" name="n_3aveValue【消防施設】&#10;有形固定資産減価償却率"/>
        <xdr:cNvSpPr txBox="1"/>
      </xdr:nvSpPr>
      <xdr:spPr>
        <a:xfrm>
          <a:off x="13500744" y="1407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36847</xdr:rowOff>
    </xdr:from>
    <xdr:ext cx="405111" cy="259045"/>
    <xdr:sp macro="" textlink="">
      <xdr:nvSpPr>
        <xdr:cNvPr id="736" name="n_4aveValue【消防施設】&#10;有形固定資産減価償却率"/>
        <xdr:cNvSpPr txBox="1"/>
      </xdr:nvSpPr>
      <xdr:spPr>
        <a:xfrm>
          <a:off x="12611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124477</xdr:rowOff>
    </xdr:from>
    <xdr:ext cx="405111" cy="259045"/>
    <xdr:sp macro="" textlink="">
      <xdr:nvSpPr>
        <xdr:cNvPr id="737" name="n_1mainValue【消防施設】&#10;有形固定資産減価償却率"/>
        <xdr:cNvSpPr txBox="1"/>
      </xdr:nvSpPr>
      <xdr:spPr>
        <a:xfrm>
          <a:off x="15266044" y="1332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63516</xdr:rowOff>
    </xdr:from>
    <xdr:ext cx="405111" cy="259045"/>
    <xdr:sp macro="" textlink="">
      <xdr:nvSpPr>
        <xdr:cNvPr id="738" name="n_2mainValue【消防施設】&#10;有形固定資産減価償却率"/>
        <xdr:cNvSpPr txBox="1"/>
      </xdr:nvSpPr>
      <xdr:spPr>
        <a:xfrm>
          <a:off x="14389744" y="1326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82566</xdr:rowOff>
    </xdr:from>
    <xdr:ext cx="405111" cy="259045"/>
    <xdr:sp macro="" textlink="">
      <xdr:nvSpPr>
        <xdr:cNvPr id="739" name="n_3mainValue【消防施設】&#10;有形固定資産減価償却率"/>
        <xdr:cNvSpPr txBox="1"/>
      </xdr:nvSpPr>
      <xdr:spPr>
        <a:xfrm>
          <a:off x="13500744" y="13284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40" name="正方形/長方形 73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41" name="正方形/長方形 74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2" name="正方形/長方形 74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3" name="正方形/長方形 74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4" name="正方形/長方形 74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5" name="正方形/長方形 74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6" name="正方形/長方形 74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7" name="正方形/長方形 74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48" name="テキスト ボックス 74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49" name="直線コネクタ 74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50" name="直線コネクタ 74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51" name="テキスト ボックス 75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52" name="直線コネクタ 75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53" name="テキスト ボックス 75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54" name="直線コネクタ 75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55" name="テキスト ボックス 75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56" name="直線コネクタ 75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57" name="テキスト ボックス 75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58" name="直線コネクタ 75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59" name="テキスト ボックス 75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60" name="直線コネクタ 75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61" name="テキスト ボックス 76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6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34289</xdr:rowOff>
    </xdr:from>
    <xdr:to>
      <xdr:col>116</xdr:col>
      <xdr:colOff>62864</xdr:colOff>
      <xdr:row>86</xdr:row>
      <xdr:rowOff>26670</xdr:rowOff>
    </xdr:to>
    <xdr:cxnSp macro="">
      <xdr:nvCxnSpPr>
        <xdr:cNvPr id="763" name="直線コネクタ 762"/>
        <xdr:cNvCxnSpPr/>
      </xdr:nvCxnSpPr>
      <xdr:spPr>
        <a:xfrm flipV="1">
          <a:off x="22160864" y="13407389"/>
          <a:ext cx="0" cy="1363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30497</xdr:rowOff>
    </xdr:from>
    <xdr:ext cx="469744" cy="259045"/>
    <xdr:sp macro="" textlink="">
      <xdr:nvSpPr>
        <xdr:cNvPr id="764" name="【消防施設】&#10;一人当たり面積最小値テキスト"/>
        <xdr:cNvSpPr txBox="1"/>
      </xdr:nvSpPr>
      <xdr:spPr>
        <a:xfrm>
          <a:off x="22199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26670</xdr:rowOff>
    </xdr:from>
    <xdr:to>
      <xdr:col>116</xdr:col>
      <xdr:colOff>152400</xdr:colOff>
      <xdr:row>86</xdr:row>
      <xdr:rowOff>26670</xdr:rowOff>
    </xdr:to>
    <xdr:cxnSp macro="">
      <xdr:nvCxnSpPr>
        <xdr:cNvPr id="765" name="直線コネクタ 764"/>
        <xdr:cNvCxnSpPr/>
      </xdr:nvCxnSpPr>
      <xdr:spPr>
        <a:xfrm>
          <a:off x="22072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152416</xdr:rowOff>
    </xdr:from>
    <xdr:ext cx="469744" cy="259045"/>
    <xdr:sp macro="" textlink="">
      <xdr:nvSpPr>
        <xdr:cNvPr id="766" name="【消防施設】&#10;一人当たり面積最大値テキスト"/>
        <xdr:cNvSpPr txBox="1"/>
      </xdr:nvSpPr>
      <xdr:spPr>
        <a:xfrm>
          <a:off x="22199600" y="13182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34289</xdr:rowOff>
    </xdr:from>
    <xdr:to>
      <xdr:col>116</xdr:col>
      <xdr:colOff>152400</xdr:colOff>
      <xdr:row>78</xdr:row>
      <xdr:rowOff>34289</xdr:rowOff>
    </xdr:to>
    <xdr:cxnSp macro="">
      <xdr:nvCxnSpPr>
        <xdr:cNvPr id="767" name="直線コネクタ 766"/>
        <xdr:cNvCxnSpPr/>
      </xdr:nvCxnSpPr>
      <xdr:spPr>
        <a:xfrm>
          <a:off x="22072600" y="13407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118127</xdr:rowOff>
    </xdr:from>
    <xdr:ext cx="469744" cy="259045"/>
    <xdr:sp macro="" textlink="">
      <xdr:nvSpPr>
        <xdr:cNvPr id="768" name="【消防施設】&#10;一人当たり面積平均値テキスト"/>
        <xdr:cNvSpPr txBox="1"/>
      </xdr:nvSpPr>
      <xdr:spPr>
        <a:xfrm>
          <a:off x="22199600" y="14348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139700</xdr:rowOff>
    </xdr:from>
    <xdr:to>
      <xdr:col>116</xdr:col>
      <xdr:colOff>114300</xdr:colOff>
      <xdr:row>84</xdr:row>
      <xdr:rowOff>69850</xdr:rowOff>
    </xdr:to>
    <xdr:sp macro="" textlink="">
      <xdr:nvSpPr>
        <xdr:cNvPr id="769" name="フローチャート: 判断 768"/>
        <xdr:cNvSpPr/>
      </xdr:nvSpPr>
      <xdr:spPr>
        <a:xfrm>
          <a:off x="22110700"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116839</xdr:rowOff>
    </xdr:from>
    <xdr:to>
      <xdr:col>112</xdr:col>
      <xdr:colOff>38100</xdr:colOff>
      <xdr:row>84</xdr:row>
      <xdr:rowOff>46989</xdr:rowOff>
    </xdr:to>
    <xdr:sp macro="" textlink="">
      <xdr:nvSpPr>
        <xdr:cNvPr id="770" name="フローチャート: 判断 769"/>
        <xdr:cNvSpPr/>
      </xdr:nvSpPr>
      <xdr:spPr>
        <a:xfrm>
          <a:off x="21272500" y="1434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128270</xdr:rowOff>
    </xdr:from>
    <xdr:to>
      <xdr:col>107</xdr:col>
      <xdr:colOff>101600</xdr:colOff>
      <xdr:row>84</xdr:row>
      <xdr:rowOff>58420</xdr:rowOff>
    </xdr:to>
    <xdr:sp macro="" textlink="">
      <xdr:nvSpPr>
        <xdr:cNvPr id="771" name="フローチャート: 判断 770"/>
        <xdr:cNvSpPr/>
      </xdr:nvSpPr>
      <xdr:spPr>
        <a:xfrm>
          <a:off x="20383500" y="143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25400</xdr:rowOff>
    </xdr:from>
    <xdr:to>
      <xdr:col>102</xdr:col>
      <xdr:colOff>165100</xdr:colOff>
      <xdr:row>83</xdr:row>
      <xdr:rowOff>127000</xdr:rowOff>
    </xdr:to>
    <xdr:sp macro="" textlink="">
      <xdr:nvSpPr>
        <xdr:cNvPr id="772" name="フローチャート: 判断 771"/>
        <xdr:cNvSpPr/>
      </xdr:nvSpPr>
      <xdr:spPr>
        <a:xfrm>
          <a:off x="19494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97789</xdr:rowOff>
    </xdr:from>
    <xdr:to>
      <xdr:col>98</xdr:col>
      <xdr:colOff>38100</xdr:colOff>
      <xdr:row>84</xdr:row>
      <xdr:rowOff>27939</xdr:rowOff>
    </xdr:to>
    <xdr:sp macro="" textlink="">
      <xdr:nvSpPr>
        <xdr:cNvPr id="773" name="フローチャート: 判断 772"/>
        <xdr:cNvSpPr/>
      </xdr:nvSpPr>
      <xdr:spPr>
        <a:xfrm>
          <a:off x="18605500" y="1432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74" name="テキスト ボックス 77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75" name="テキスト ボックス 77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76" name="テキスト ボックス 77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77" name="テキスト ボックス 77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78" name="テキスト ボックス 77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10161</xdr:rowOff>
    </xdr:from>
    <xdr:to>
      <xdr:col>116</xdr:col>
      <xdr:colOff>114300</xdr:colOff>
      <xdr:row>82</xdr:row>
      <xdr:rowOff>111761</xdr:rowOff>
    </xdr:to>
    <xdr:sp macro="" textlink="">
      <xdr:nvSpPr>
        <xdr:cNvPr id="779" name="楕円 778"/>
        <xdr:cNvSpPr/>
      </xdr:nvSpPr>
      <xdr:spPr>
        <a:xfrm>
          <a:off x="221107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33038</xdr:rowOff>
    </xdr:from>
    <xdr:ext cx="469744" cy="259045"/>
    <xdr:sp macro="" textlink="">
      <xdr:nvSpPr>
        <xdr:cNvPr id="780" name="【消防施設】&#10;一人当たり面積該当値テキスト"/>
        <xdr:cNvSpPr txBox="1"/>
      </xdr:nvSpPr>
      <xdr:spPr>
        <a:xfrm>
          <a:off x="22199600" y="1392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25400</xdr:rowOff>
    </xdr:from>
    <xdr:to>
      <xdr:col>112</xdr:col>
      <xdr:colOff>38100</xdr:colOff>
      <xdr:row>82</xdr:row>
      <xdr:rowOff>127000</xdr:rowOff>
    </xdr:to>
    <xdr:sp macro="" textlink="">
      <xdr:nvSpPr>
        <xdr:cNvPr id="781" name="楕円 780"/>
        <xdr:cNvSpPr/>
      </xdr:nvSpPr>
      <xdr:spPr>
        <a:xfrm>
          <a:off x="212725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60961</xdr:rowOff>
    </xdr:from>
    <xdr:to>
      <xdr:col>116</xdr:col>
      <xdr:colOff>63500</xdr:colOff>
      <xdr:row>82</xdr:row>
      <xdr:rowOff>76200</xdr:rowOff>
    </xdr:to>
    <xdr:cxnSp macro="">
      <xdr:nvCxnSpPr>
        <xdr:cNvPr id="782" name="直線コネクタ 781"/>
        <xdr:cNvCxnSpPr/>
      </xdr:nvCxnSpPr>
      <xdr:spPr>
        <a:xfrm flipV="1">
          <a:off x="21323300" y="14119861"/>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40639</xdr:rowOff>
    </xdr:from>
    <xdr:to>
      <xdr:col>107</xdr:col>
      <xdr:colOff>101600</xdr:colOff>
      <xdr:row>82</xdr:row>
      <xdr:rowOff>142239</xdr:rowOff>
    </xdr:to>
    <xdr:sp macro="" textlink="">
      <xdr:nvSpPr>
        <xdr:cNvPr id="783" name="楕円 782"/>
        <xdr:cNvSpPr/>
      </xdr:nvSpPr>
      <xdr:spPr>
        <a:xfrm>
          <a:off x="20383500" y="1409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76200</xdr:rowOff>
    </xdr:from>
    <xdr:to>
      <xdr:col>111</xdr:col>
      <xdr:colOff>177800</xdr:colOff>
      <xdr:row>82</xdr:row>
      <xdr:rowOff>91439</xdr:rowOff>
    </xdr:to>
    <xdr:cxnSp macro="">
      <xdr:nvCxnSpPr>
        <xdr:cNvPr id="784" name="直線コネクタ 783"/>
        <xdr:cNvCxnSpPr/>
      </xdr:nvCxnSpPr>
      <xdr:spPr>
        <a:xfrm flipV="1">
          <a:off x="20434300" y="141351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59689</xdr:rowOff>
    </xdr:from>
    <xdr:to>
      <xdr:col>102</xdr:col>
      <xdr:colOff>165100</xdr:colOff>
      <xdr:row>82</xdr:row>
      <xdr:rowOff>161289</xdr:rowOff>
    </xdr:to>
    <xdr:sp macro="" textlink="">
      <xdr:nvSpPr>
        <xdr:cNvPr id="785" name="楕円 784"/>
        <xdr:cNvSpPr/>
      </xdr:nvSpPr>
      <xdr:spPr>
        <a:xfrm>
          <a:off x="19494500" y="1411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91439</xdr:rowOff>
    </xdr:from>
    <xdr:to>
      <xdr:col>107</xdr:col>
      <xdr:colOff>50800</xdr:colOff>
      <xdr:row>82</xdr:row>
      <xdr:rowOff>110489</xdr:rowOff>
    </xdr:to>
    <xdr:cxnSp macro="">
      <xdr:nvCxnSpPr>
        <xdr:cNvPr id="786" name="直線コネクタ 785"/>
        <xdr:cNvCxnSpPr/>
      </xdr:nvCxnSpPr>
      <xdr:spPr>
        <a:xfrm flipV="1">
          <a:off x="19545300" y="1415033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38116</xdr:rowOff>
    </xdr:from>
    <xdr:ext cx="469744" cy="259045"/>
    <xdr:sp macro="" textlink="">
      <xdr:nvSpPr>
        <xdr:cNvPr id="787" name="n_1aveValue【消防施設】&#10;一人当たり面積"/>
        <xdr:cNvSpPr txBox="1"/>
      </xdr:nvSpPr>
      <xdr:spPr>
        <a:xfrm>
          <a:off x="21075727" y="14439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49547</xdr:rowOff>
    </xdr:from>
    <xdr:ext cx="469744" cy="259045"/>
    <xdr:sp macro="" textlink="">
      <xdr:nvSpPr>
        <xdr:cNvPr id="788" name="n_2aveValue【消防施設】&#10;一人当たり面積"/>
        <xdr:cNvSpPr txBox="1"/>
      </xdr:nvSpPr>
      <xdr:spPr>
        <a:xfrm>
          <a:off x="20199427" y="1445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118127</xdr:rowOff>
    </xdr:from>
    <xdr:ext cx="469744" cy="259045"/>
    <xdr:sp macro="" textlink="">
      <xdr:nvSpPr>
        <xdr:cNvPr id="789" name="n_3aveValue【消防施設】&#10;一人当たり面積"/>
        <xdr:cNvSpPr txBox="1"/>
      </xdr:nvSpPr>
      <xdr:spPr>
        <a:xfrm>
          <a:off x="19310427" y="1434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44466</xdr:rowOff>
    </xdr:from>
    <xdr:ext cx="469744" cy="259045"/>
    <xdr:sp macro="" textlink="">
      <xdr:nvSpPr>
        <xdr:cNvPr id="790" name="n_4aveValue【消防施設】&#10;一人当たり面積"/>
        <xdr:cNvSpPr txBox="1"/>
      </xdr:nvSpPr>
      <xdr:spPr>
        <a:xfrm>
          <a:off x="18421427" y="1410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143527</xdr:rowOff>
    </xdr:from>
    <xdr:ext cx="469744" cy="259045"/>
    <xdr:sp macro="" textlink="">
      <xdr:nvSpPr>
        <xdr:cNvPr id="791" name="n_1mainValue【消防施設】&#10;一人当たり面積"/>
        <xdr:cNvSpPr txBox="1"/>
      </xdr:nvSpPr>
      <xdr:spPr>
        <a:xfrm>
          <a:off x="21075727" y="1385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158766</xdr:rowOff>
    </xdr:from>
    <xdr:ext cx="469744" cy="259045"/>
    <xdr:sp macro="" textlink="">
      <xdr:nvSpPr>
        <xdr:cNvPr id="792" name="n_2mainValue【消防施設】&#10;一人当たり面積"/>
        <xdr:cNvSpPr txBox="1"/>
      </xdr:nvSpPr>
      <xdr:spPr>
        <a:xfrm>
          <a:off x="20199427" y="1387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6366</xdr:rowOff>
    </xdr:from>
    <xdr:ext cx="469744" cy="259045"/>
    <xdr:sp macro="" textlink="">
      <xdr:nvSpPr>
        <xdr:cNvPr id="793" name="n_3mainValue【消防施設】&#10;一人当たり面積"/>
        <xdr:cNvSpPr txBox="1"/>
      </xdr:nvSpPr>
      <xdr:spPr>
        <a:xfrm>
          <a:off x="19310427" y="1389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94" name="正方形/長方形 79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5" name="正方形/長方形 79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6" name="正方形/長方形 79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97" name="正方形/長方形 79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98" name="正方形/長方形 79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99" name="正方形/長方形 79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00" name="正方形/長方形 79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01" name="正方形/長方形 80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02" name="テキスト ボックス 80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03" name="直線コネクタ 80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04" name="テキスト ボックス 80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05" name="直線コネクタ 80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06" name="テキスト ボックス 805"/>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07" name="直線コネクタ 80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08" name="テキスト ボックス 80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09" name="直線コネクタ 80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10" name="テキスト ボックス 80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11" name="直線コネクタ 81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12" name="テキスト ボックス 81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13" name="直線コネクタ 81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14" name="テキスト ボックス 81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15" name="直線コネクタ 81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16" name="テキスト ボックス 815"/>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17" name="直線コネクタ 81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112123</xdr:rowOff>
    </xdr:from>
    <xdr:to>
      <xdr:col>85</xdr:col>
      <xdr:colOff>126364</xdr:colOff>
      <xdr:row>108</xdr:row>
      <xdr:rowOff>161108</xdr:rowOff>
    </xdr:to>
    <xdr:cxnSp macro="">
      <xdr:nvCxnSpPr>
        <xdr:cNvPr id="819" name="直線コネクタ 818"/>
        <xdr:cNvCxnSpPr/>
      </xdr:nvCxnSpPr>
      <xdr:spPr>
        <a:xfrm flipV="1">
          <a:off x="16318864" y="1725712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164935</xdr:rowOff>
    </xdr:from>
    <xdr:ext cx="405111" cy="259045"/>
    <xdr:sp macro="" textlink="">
      <xdr:nvSpPr>
        <xdr:cNvPr id="820" name="【庁舎】&#10;有形固定資産減価償却率最小値テキスト"/>
        <xdr:cNvSpPr txBox="1"/>
      </xdr:nvSpPr>
      <xdr:spPr>
        <a:xfrm>
          <a:off x="16357600" y="1868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161108</xdr:rowOff>
    </xdr:from>
    <xdr:to>
      <xdr:col>86</xdr:col>
      <xdr:colOff>25400</xdr:colOff>
      <xdr:row>108</xdr:row>
      <xdr:rowOff>161108</xdr:rowOff>
    </xdr:to>
    <xdr:cxnSp macro="">
      <xdr:nvCxnSpPr>
        <xdr:cNvPr id="821" name="直線コネクタ 820"/>
        <xdr:cNvCxnSpPr/>
      </xdr:nvCxnSpPr>
      <xdr:spPr>
        <a:xfrm>
          <a:off x="16230600" y="18677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58800</xdr:rowOff>
    </xdr:from>
    <xdr:ext cx="405111" cy="259045"/>
    <xdr:sp macro="" textlink="">
      <xdr:nvSpPr>
        <xdr:cNvPr id="822" name="【庁舎】&#10;有形固定資産減価償却率最大値テキスト"/>
        <xdr:cNvSpPr txBox="1"/>
      </xdr:nvSpPr>
      <xdr:spPr>
        <a:xfrm>
          <a:off x="16357600" y="1703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112123</xdr:rowOff>
    </xdr:from>
    <xdr:to>
      <xdr:col>86</xdr:col>
      <xdr:colOff>25400</xdr:colOff>
      <xdr:row>100</xdr:row>
      <xdr:rowOff>112123</xdr:rowOff>
    </xdr:to>
    <xdr:cxnSp macro="">
      <xdr:nvCxnSpPr>
        <xdr:cNvPr id="823" name="直線コネクタ 822"/>
        <xdr:cNvCxnSpPr/>
      </xdr:nvCxnSpPr>
      <xdr:spPr>
        <a:xfrm>
          <a:off x="16230600" y="1725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128288</xdr:rowOff>
    </xdr:from>
    <xdr:ext cx="405111" cy="259045"/>
    <xdr:sp macro="" textlink="">
      <xdr:nvSpPr>
        <xdr:cNvPr id="824" name="【庁舎】&#10;有形固定資産減価償却率平均値テキスト"/>
        <xdr:cNvSpPr txBox="1"/>
      </xdr:nvSpPr>
      <xdr:spPr>
        <a:xfrm>
          <a:off x="16357600" y="17787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105411</xdr:rowOff>
    </xdr:from>
    <xdr:to>
      <xdr:col>85</xdr:col>
      <xdr:colOff>177800</xdr:colOff>
      <xdr:row>105</xdr:row>
      <xdr:rowOff>35561</xdr:rowOff>
    </xdr:to>
    <xdr:sp macro="" textlink="">
      <xdr:nvSpPr>
        <xdr:cNvPr id="825" name="フローチャート: 判断 824"/>
        <xdr:cNvSpPr/>
      </xdr:nvSpPr>
      <xdr:spPr>
        <a:xfrm>
          <a:off x="162687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72752</xdr:rowOff>
    </xdr:from>
    <xdr:to>
      <xdr:col>81</xdr:col>
      <xdr:colOff>101600</xdr:colOff>
      <xdr:row>105</xdr:row>
      <xdr:rowOff>2902</xdr:rowOff>
    </xdr:to>
    <xdr:sp macro="" textlink="">
      <xdr:nvSpPr>
        <xdr:cNvPr id="826" name="フローチャート: 判断 825"/>
        <xdr:cNvSpPr/>
      </xdr:nvSpPr>
      <xdr:spPr>
        <a:xfrm>
          <a:off x="15430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97245</xdr:rowOff>
    </xdr:from>
    <xdr:to>
      <xdr:col>76</xdr:col>
      <xdr:colOff>165100</xdr:colOff>
      <xdr:row>105</xdr:row>
      <xdr:rowOff>27395</xdr:rowOff>
    </xdr:to>
    <xdr:sp macro="" textlink="">
      <xdr:nvSpPr>
        <xdr:cNvPr id="827" name="フローチャート: 判断 826"/>
        <xdr:cNvSpPr/>
      </xdr:nvSpPr>
      <xdr:spPr>
        <a:xfrm>
          <a:off x="14541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828" name="フローチャート: 判断 827"/>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93980</xdr:rowOff>
    </xdr:from>
    <xdr:to>
      <xdr:col>67</xdr:col>
      <xdr:colOff>101600</xdr:colOff>
      <xdr:row>105</xdr:row>
      <xdr:rowOff>24130</xdr:rowOff>
    </xdr:to>
    <xdr:sp macro="" textlink="">
      <xdr:nvSpPr>
        <xdr:cNvPr id="829" name="フローチャート: 判断 828"/>
        <xdr:cNvSpPr/>
      </xdr:nvSpPr>
      <xdr:spPr>
        <a:xfrm>
          <a:off x="12763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30" name="テキスト ボックス 82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31" name="テキスト ボックス 83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32" name="テキスト ボックス 83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33" name="テキスト ボックス 83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34" name="テキスト ボックス 83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102144</xdr:rowOff>
    </xdr:from>
    <xdr:to>
      <xdr:col>85</xdr:col>
      <xdr:colOff>177800</xdr:colOff>
      <xdr:row>106</xdr:row>
      <xdr:rowOff>32294</xdr:rowOff>
    </xdr:to>
    <xdr:sp macro="" textlink="">
      <xdr:nvSpPr>
        <xdr:cNvPr id="835" name="楕円 834"/>
        <xdr:cNvSpPr/>
      </xdr:nvSpPr>
      <xdr:spPr>
        <a:xfrm>
          <a:off x="16268700" y="1810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80571</xdr:rowOff>
    </xdr:from>
    <xdr:ext cx="405111" cy="259045"/>
    <xdr:sp macro="" textlink="">
      <xdr:nvSpPr>
        <xdr:cNvPr id="836" name="【庁舎】&#10;有形固定資産減価償却率該当値テキスト"/>
        <xdr:cNvSpPr txBox="1"/>
      </xdr:nvSpPr>
      <xdr:spPr>
        <a:xfrm>
          <a:off x="16357600" y="1808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2539</xdr:rowOff>
    </xdr:from>
    <xdr:to>
      <xdr:col>81</xdr:col>
      <xdr:colOff>101600</xdr:colOff>
      <xdr:row>107</xdr:row>
      <xdr:rowOff>104139</xdr:rowOff>
    </xdr:to>
    <xdr:sp macro="" textlink="">
      <xdr:nvSpPr>
        <xdr:cNvPr id="837" name="楕円 836"/>
        <xdr:cNvSpPr/>
      </xdr:nvSpPr>
      <xdr:spPr>
        <a:xfrm>
          <a:off x="154305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152944</xdr:rowOff>
    </xdr:from>
    <xdr:to>
      <xdr:col>85</xdr:col>
      <xdr:colOff>127000</xdr:colOff>
      <xdr:row>107</xdr:row>
      <xdr:rowOff>53339</xdr:rowOff>
    </xdr:to>
    <xdr:cxnSp macro="">
      <xdr:nvCxnSpPr>
        <xdr:cNvPr id="838" name="直線コネクタ 837"/>
        <xdr:cNvCxnSpPr/>
      </xdr:nvCxnSpPr>
      <xdr:spPr>
        <a:xfrm flipV="1">
          <a:off x="15481300" y="18155194"/>
          <a:ext cx="838200" cy="243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144599</xdr:rowOff>
    </xdr:from>
    <xdr:to>
      <xdr:col>76</xdr:col>
      <xdr:colOff>165100</xdr:colOff>
      <xdr:row>107</xdr:row>
      <xdr:rowOff>74749</xdr:rowOff>
    </xdr:to>
    <xdr:sp macro="" textlink="">
      <xdr:nvSpPr>
        <xdr:cNvPr id="839" name="楕円 838"/>
        <xdr:cNvSpPr/>
      </xdr:nvSpPr>
      <xdr:spPr>
        <a:xfrm>
          <a:off x="14541500" y="1831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23949</xdr:rowOff>
    </xdr:from>
    <xdr:to>
      <xdr:col>81</xdr:col>
      <xdr:colOff>50800</xdr:colOff>
      <xdr:row>107</xdr:row>
      <xdr:rowOff>53339</xdr:rowOff>
    </xdr:to>
    <xdr:cxnSp macro="">
      <xdr:nvCxnSpPr>
        <xdr:cNvPr id="840" name="直線コネクタ 839"/>
        <xdr:cNvCxnSpPr/>
      </xdr:nvCxnSpPr>
      <xdr:spPr>
        <a:xfrm>
          <a:off x="14592300" y="18369099"/>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115207</xdr:rowOff>
    </xdr:from>
    <xdr:to>
      <xdr:col>72</xdr:col>
      <xdr:colOff>38100</xdr:colOff>
      <xdr:row>107</xdr:row>
      <xdr:rowOff>45357</xdr:rowOff>
    </xdr:to>
    <xdr:sp macro="" textlink="">
      <xdr:nvSpPr>
        <xdr:cNvPr id="841" name="楕円 840"/>
        <xdr:cNvSpPr/>
      </xdr:nvSpPr>
      <xdr:spPr>
        <a:xfrm>
          <a:off x="13652500" y="1828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166007</xdr:rowOff>
    </xdr:from>
    <xdr:to>
      <xdr:col>76</xdr:col>
      <xdr:colOff>114300</xdr:colOff>
      <xdr:row>107</xdr:row>
      <xdr:rowOff>23949</xdr:rowOff>
    </xdr:to>
    <xdr:cxnSp macro="">
      <xdr:nvCxnSpPr>
        <xdr:cNvPr id="842" name="直線コネクタ 841"/>
        <xdr:cNvCxnSpPr/>
      </xdr:nvCxnSpPr>
      <xdr:spPr>
        <a:xfrm>
          <a:off x="13703300" y="1833970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19429</xdr:rowOff>
    </xdr:from>
    <xdr:ext cx="405111" cy="259045"/>
    <xdr:sp macro="" textlink="">
      <xdr:nvSpPr>
        <xdr:cNvPr id="843" name="n_1aveValue【庁舎】&#10;有形固定資産減価償却率"/>
        <xdr:cNvSpPr txBox="1"/>
      </xdr:nvSpPr>
      <xdr:spPr>
        <a:xfrm>
          <a:off x="152660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43922</xdr:rowOff>
    </xdr:from>
    <xdr:ext cx="405111" cy="259045"/>
    <xdr:sp macro="" textlink="">
      <xdr:nvSpPr>
        <xdr:cNvPr id="844" name="n_2aveValue【庁舎】&#10;有形固定資産減価償却率"/>
        <xdr:cNvSpPr txBox="1"/>
      </xdr:nvSpPr>
      <xdr:spPr>
        <a:xfrm>
          <a:off x="14389744" y="177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macro="" textlink="">
      <xdr:nvSpPr>
        <xdr:cNvPr id="845" name="n_3aveValue【庁舎】&#10;有形固定資産減価償却率"/>
        <xdr:cNvSpPr txBox="1"/>
      </xdr:nvSpPr>
      <xdr:spPr>
        <a:xfrm>
          <a:off x="13500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40657</xdr:rowOff>
    </xdr:from>
    <xdr:ext cx="405111" cy="259045"/>
    <xdr:sp macro="" textlink="">
      <xdr:nvSpPr>
        <xdr:cNvPr id="846" name="n_4aveValue【庁舎】&#10;有形固定資産減価償却率"/>
        <xdr:cNvSpPr txBox="1"/>
      </xdr:nvSpPr>
      <xdr:spPr>
        <a:xfrm>
          <a:off x="12611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95266</xdr:rowOff>
    </xdr:from>
    <xdr:ext cx="405111" cy="259045"/>
    <xdr:sp macro="" textlink="">
      <xdr:nvSpPr>
        <xdr:cNvPr id="847" name="n_1mainValue【庁舎】&#10;有形固定資産減価償却率"/>
        <xdr:cNvSpPr txBox="1"/>
      </xdr:nvSpPr>
      <xdr:spPr>
        <a:xfrm>
          <a:off x="15266044" y="1844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65876</xdr:rowOff>
    </xdr:from>
    <xdr:ext cx="405111" cy="259045"/>
    <xdr:sp macro="" textlink="">
      <xdr:nvSpPr>
        <xdr:cNvPr id="848" name="n_2mainValue【庁舎】&#10;有形固定資産減価償却率"/>
        <xdr:cNvSpPr txBox="1"/>
      </xdr:nvSpPr>
      <xdr:spPr>
        <a:xfrm>
          <a:off x="14389744" y="18411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36484</xdr:rowOff>
    </xdr:from>
    <xdr:ext cx="405111" cy="259045"/>
    <xdr:sp macro="" textlink="">
      <xdr:nvSpPr>
        <xdr:cNvPr id="849" name="n_3mainValue【庁舎】&#10;有形固定資産減価償却率"/>
        <xdr:cNvSpPr txBox="1"/>
      </xdr:nvSpPr>
      <xdr:spPr>
        <a:xfrm>
          <a:off x="13500744" y="1838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50" name="正方形/長方形 84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51" name="正方形/長方形 85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52" name="正方形/長方形 85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3" name="正方形/長方形 85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4" name="正方形/長方形 85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5" name="正方形/長方形 85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6" name="正方形/長方形 85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7" name="正方形/長方形 85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58" name="テキスト ボックス 85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59" name="直線コネクタ 85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60" name="直線コネクタ 85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61" name="テキスト ボックス 86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62" name="直線コネクタ 86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63" name="テキスト ボックス 86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64" name="直線コネクタ 86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65" name="テキスト ボックス 86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66" name="直線コネクタ 86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67" name="テキスト ボックス 86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68" name="直線コネクタ 86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69" name="テキスト ボックス 86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70" name="直線コネクタ 86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71" name="テキスト ボックス 87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7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161925</xdr:rowOff>
    </xdr:from>
    <xdr:to>
      <xdr:col>116</xdr:col>
      <xdr:colOff>62864</xdr:colOff>
      <xdr:row>107</xdr:row>
      <xdr:rowOff>51436</xdr:rowOff>
    </xdr:to>
    <xdr:cxnSp macro="">
      <xdr:nvCxnSpPr>
        <xdr:cNvPr id="873" name="直線コネクタ 872"/>
        <xdr:cNvCxnSpPr/>
      </xdr:nvCxnSpPr>
      <xdr:spPr>
        <a:xfrm flipV="1">
          <a:off x="22160864" y="17135475"/>
          <a:ext cx="0" cy="1261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55263</xdr:rowOff>
    </xdr:from>
    <xdr:ext cx="469744" cy="259045"/>
    <xdr:sp macro="" textlink="">
      <xdr:nvSpPr>
        <xdr:cNvPr id="874" name="【庁舎】&#10;一人当たり面積最小値テキスト"/>
        <xdr:cNvSpPr txBox="1"/>
      </xdr:nvSpPr>
      <xdr:spPr>
        <a:xfrm>
          <a:off x="22199600" y="1840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51436</xdr:rowOff>
    </xdr:from>
    <xdr:to>
      <xdr:col>116</xdr:col>
      <xdr:colOff>152400</xdr:colOff>
      <xdr:row>107</xdr:row>
      <xdr:rowOff>51436</xdr:rowOff>
    </xdr:to>
    <xdr:cxnSp macro="">
      <xdr:nvCxnSpPr>
        <xdr:cNvPr id="875" name="直線コネクタ 874"/>
        <xdr:cNvCxnSpPr/>
      </xdr:nvCxnSpPr>
      <xdr:spPr>
        <a:xfrm>
          <a:off x="22072600" y="1839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108602</xdr:rowOff>
    </xdr:from>
    <xdr:ext cx="469744" cy="259045"/>
    <xdr:sp macro="" textlink="">
      <xdr:nvSpPr>
        <xdr:cNvPr id="876" name="【庁舎】&#10;一人当たり面積最大値テキスト"/>
        <xdr:cNvSpPr txBox="1"/>
      </xdr:nvSpPr>
      <xdr:spPr>
        <a:xfrm>
          <a:off x="22199600" y="1691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161925</xdr:rowOff>
    </xdr:from>
    <xdr:to>
      <xdr:col>116</xdr:col>
      <xdr:colOff>152400</xdr:colOff>
      <xdr:row>99</xdr:row>
      <xdr:rowOff>161925</xdr:rowOff>
    </xdr:to>
    <xdr:cxnSp macro="">
      <xdr:nvCxnSpPr>
        <xdr:cNvPr id="877" name="直線コネクタ 876"/>
        <xdr:cNvCxnSpPr/>
      </xdr:nvCxnSpPr>
      <xdr:spPr>
        <a:xfrm>
          <a:off x="22072600" y="1713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142891</xdr:rowOff>
    </xdr:from>
    <xdr:ext cx="469744" cy="259045"/>
    <xdr:sp macro="" textlink="">
      <xdr:nvSpPr>
        <xdr:cNvPr id="878" name="【庁舎】&#10;一人当たり面積平均値テキスト"/>
        <xdr:cNvSpPr txBox="1"/>
      </xdr:nvSpPr>
      <xdr:spPr>
        <a:xfrm>
          <a:off x="22199600" y="17802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164464</xdr:rowOff>
    </xdr:from>
    <xdr:to>
      <xdr:col>116</xdr:col>
      <xdr:colOff>114300</xdr:colOff>
      <xdr:row>104</xdr:row>
      <xdr:rowOff>94614</xdr:rowOff>
    </xdr:to>
    <xdr:sp macro="" textlink="">
      <xdr:nvSpPr>
        <xdr:cNvPr id="879" name="フローチャート: 判断 878"/>
        <xdr:cNvSpPr/>
      </xdr:nvSpPr>
      <xdr:spPr>
        <a:xfrm>
          <a:off x="22110700" y="1782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168275</xdr:rowOff>
    </xdr:from>
    <xdr:to>
      <xdr:col>112</xdr:col>
      <xdr:colOff>38100</xdr:colOff>
      <xdr:row>104</xdr:row>
      <xdr:rowOff>98425</xdr:rowOff>
    </xdr:to>
    <xdr:sp macro="" textlink="">
      <xdr:nvSpPr>
        <xdr:cNvPr id="880" name="フローチャート: 判断 879"/>
        <xdr:cNvSpPr/>
      </xdr:nvSpPr>
      <xdr:spPr>
        <a:xfrm>
          <a:off x="21272500" y="1782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15875</xdr:rowOff>
    </xdr:from>
    <xdr:to>
      <xdr:col>107</xdr:col>
      <xdr:colOff>101600</xdr:colOff>
      <xdr:row>104</xdr:row>
      <xdr:rowOff>117475</xdr:rowOff>
    </xdr:to>
    <xdr:sp macro="" textlink="">
      <xdr:nvSpPr>
        <xdr:cNvPr id="881" name="フローチャート: 判断 880"/>
        <xdr:cNvSpPr/>
      </xdr:nvSpPr>
      <xdr:spPr>
        <a:xfrm>
          <a:off x="20383500" y="1784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36830</xdr:rowOff>
    </xdr:from>
    <xdr:to>
      <xdr:col>102</xdr:col>
      <xdr:colOff>165100</xdr:colOff>
      <xdr:row>104</xdr:row>
      <xdr:rowOff>138430</xdr:rowOff>
    </xdr:to>
    <xdr:sp macro="" textlink="">
      <xdr:nvSpPr>
        <xdr:cNvPr id="882" name="フローチャート: 判断 881"/>
        <xdr:cNvSpPr/>
      </xdr:nvSpPr>
      <xdr:spPr>
        <a:xfrm>
          <a:off x="19494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105411</xdr:rowOff>
    </xdr:from>
    <xdr:to>
      <xdr:col>98</xdr:col>
      <xdr:colOff>38100</xdr:colOff>
      <xdr:row>105</xdr:row>
      <xdr:rowOff>35561</xdr:rowOff>
    </xdr:to>
    <xdr:sp macro="" textlink="">
      <xdr:nvSpPr>
        <xdr:cNvPr id="883" name="フローチャート: 判断 882"/>
        <xdr:cNvSpPr/>
      </xdr:nvSpPr>
      <xdr:spPr>
        <a:xfrm>
          <a:off x="18605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84" name="テキスト ボックス 88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85" name="テキスト ボックス 88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86" name="テキスト ボックス 88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87" name="テキスト ボックス 88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88" name="テキスト ボックス 88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55880</xdr:rowOff>
    </xdr:from>
    <xdr:to>
      <xdr:col>116</xdr:col>
      <xdr:colOff>114300</xdr:colOff>
      <xdr:row>102</xdr:row>
      <xdr:rowOff>157480</xdr:rowOff>
    </xdr:to>
    <xdr:sp macro="" textlink="">
      <xdr:nvSpPr>
        <xdr:cNvPr id="889" name="楕円 888"/>
        <xdr:cNvSpPr/>
      </xdr:nvSpPr>
      <xdr:spPr>
        <a:xfrm>
          <a:off x="22110700" y="1754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78757</xdr:rowOff>
    </xdr:from>
    <xdr:ext cx="469744" cy="259045"/>
    <xdr:sp macro="" textlink="">
      <xdr:nvSpPr>
        <xdr:cNvPr id="890" name="【庁舎】&#10;一人当たり面積該当値テキスト"/>
        <xdr:cNvSpPr txBox="1"/>
      </xdr:nvSpPr>
      <xdr:spPr>
        <a:xfrm>
          <a:off x="22199600" y="1739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133986</xdr:rowOff>
    </xdr:from>
    <xdr:to>
      <xdr:col>112</xdr:col>
      <xdr:colOff>38100</xdr:colOff>
      <xdr:row>103</xdr:row>
      <xdr:rowOff>64136</xdr:rowOff>
    </xdr:to>
    <xdr:sp macro="" textlink="">
      <xdr:nvSpPr>
        <xdr:cNvPr id="891" name="楕円 890"/>
        <xdr:cNvSpPr/>
      </xdr:nvSpPr>
      <xdr:spPr>
        <a:xfrm>
          <a:off x="21272500" y="1762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106680</xdr:rowOff>
    </xdr:from>
    <xdr:to>
      <xdr:col>116</xdr:col>
      <xdr:colOff>63500</xdr:colOff>
      <xdr:row>103</xdr:row>
      <xdr:rowOff>13336</xdr:rowOff>
    </xdr:to>
    <xdr:cxnSp macro="">
      <xdr:nvCxnSpPr>
        <xdr:cNvPr id="892" name="直線コネクタ 891"/>
        <xdr:cNvCxnSpPr/>
      </xdr:nvCxnSpPr>
      <xdr:spPr>
        <a:xfrm flipV="1">
          <a:off x="21323300" y="17594580"/>
          <a:ext cx="838200" cy="7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147320</xdr:rowOff>
    </xdr:from>
    <xdr:to>
      <xdr:col>107</xdr:col>
      <xdr:colOff>101600</xdr:colOff>
      <xdr:row>103</xdr:row>
      <xdr:rowOff>77470</xdr:rowOff>
    </xdr:to>
    <xdr:sp macro="" textlink="">
      <xdr:nvSpPr>
        <xdr:cNvPr id="893" name="楕円 892"/>
        <xdr:cNvSpPr/>
      </xdr:nvSpPr>
      <xdr:spPr>
        <a:xfrm>
          <a:off x="20383500" y="1763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13336</xdr:rowOff>
    </xdr:from>
    <xdr:to>
      <xdr:col>111</xdr:col>
      <xdr:colOff>177800</xdr:colOff>
      <xdr:row>103</xdr:row>
      <xdr:rowOff>26670</xdr:rowOff>
    </xdr:to>
    <xdr:cxnSp macro="">
      <xdr:nvCxnSpPr>
        <xdr:cNvPr id="894" name="直線コネクタ 893"/>
        <xdr:cNvCxnSpPr/>
      </xdr:nvCxnSpPr>
      <xdr:spPr>
        <a:xfrm flipV="1">
          <a:off x="20434300" y="17672686"/>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160655</xdr:rowOff>
    </xdr:from>
    <xdr:to>
      <xdr:col>102</xdr:col>
      <xdr:colOff>165100</xdr:colOff>
      <xdr:row>103</xdr:row>
      <xdr:rowOff>90805</xdr:rowOff>
    </xdr:to>
    <xdr:sp macro="" textlink="">
      <xdr:nvSpPr>
        <xdr:cNvPr id="895" name="楕円 894"/>
        <xdr:cNvSpPr/>
      </xdr:nvSpPr>
      <xdr:spPr>
        <a:xfrm>
          <a:off x="19494500" y="1764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26670</xdr:rowOff>
    </xdr:from>
    <xdr:to>
      <xdr:col>107</xdr:col>
      <xdr:colOff>50800</xdr:colOff>
      <xdr:row>103</xdr:row>
      <xdr:rowOff>40005</xdr:rowOff>
    </xdr:to>
    <xdr:cxnSp macro="">
      <xdr:nvCxnSpPr>
        <xdr:cNvPr id="896" name="直線コネクタ 895"/>
        <xdr:cNvCxnSpPr/>
      </xdr:nvCxnSpPr>
      <xdr:spPr>
        <a:xfrm flipV="1">
          <a:off x="19545300" y="1768602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89552</xdr:rowOff>
    </xdr:from>
    <xdr:ext cx="469744" cy="259045"/>
    <xdr:sp macro="" textlink="">
      <xdr:nvSpPr>
        <xdr:cNvPr id="897" name="n_1aveValue【庁舎】&#10;一人当たり面積"/>
        <xdr:cNvSpPr txBox="1"/>
      </xdr:nvSpPr>
      <xdr:spPr>
        <a:xfrm>
          <a:off x="21075727" y="17920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108602</xdr:rowOff>
    </xdr:from>
    <xdr:ext cx="469744" cy="259045"/>
    <xdr:sp macro="" textlink="">
      <xdr:nvSpPr>
        <xdr:cNvPr id="898" name="n_2aveValue【庁舎】&#10;一人当たり面積"/>
        <xdr:cNvSpPr txBox="1"/>
      </xdr:nvSpPr>
      <xdr:spPr>
        <a:xfrm>
          <a:off x="20199427" y="17939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129557</xdr:rowOff>
    </xdr:from>
    <xdr:ext cx="469744" cy="259045"/>
    <xdr:sp macro="" textlink="">
      <xdr:nvSpPr>
        <xdr:cNvPr id="899" name="n_3aveValue【庁舎】&#10;一人当たり面積"/>
        <xdr:cNvSpPr txBox="1"/>
      </xdr:nvSpPr>
      <xdr:spPr>
        <a:xfrm>
          <a:off x="19310427" y="1796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52088</xdr:rowOff>
    </xdr:from>
    <xdr:ext cx="469744" cy="259045"/>
    <xdr:sp macro="" textlink="">
      <xdr:nvSpPr>
        <xdr:cNvPr id="900" name="n_4aveValue【庁舎】&#10;一人当たり面積"/>
        <xdr:cNvSpPr txBox="1"/>
      </xdr:nvSpPr>
      <xdr:spPr>
        <a:xfrm>
          <a:off x="18421427" y="17711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80663</xdr:rowOff>
    </xdr:from>
    <xdr:ext cx="469744" cy="259045"/>
    <xdr:sp macro="" textlink="">
      <xdr:nvSpPr>
        <xdr:cNvPr id="901" name="n_1mainValue【庁舎】&#10;一人当たり面積"/>
        <xdr:cNvSpPr txBox="1"/>
      </xdr:nvSpPr>
      <xdr:spPr>
        <a:xfrm>
          <a:off x="21075727" y="1739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93997</xdr:rowOff>
    </xdr:from>
    <xdr:ext cx="469744" cy="259045"/>
    <xdr:sp macro="" textlink="">
      <xdr:nvSpPr>
        <xdr:cNvPr id="902" name="n_2mainValue【庁舎】&#10;一人当たり面積"/>
        <xdr:cNvSpPr txBox="1"/>
      </xdr:nvSpPr>
      <xdr:spPr>
        <a:xfrm>
          <a:off x="20199427" y="1741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107332</xdr:rowOff>
    </xdr:from>
    <xdr:ext cx="469744" cy="259045"/>
    <xdr:sp macro="" textlink="">
      <xdr:nvSpPr>
        <xdr:cNvPr id="903" name="n_3mainValue【庁舎】&#10;一人当たり面積"/>
        <xdr:cNvSpPr txBox="1"/>
      </xdr:nvSpPr>
      <xdr:spPr>
        <a:xfrm>
          <a:off x="19310427" y="1742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04" name="正方形/長方形 90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05" name="正方形/長方形 90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06" name="テキスト ボックス 90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類似団体に比べ数値が高い中で特徴的なものとしては、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福祉施設</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人当たり面積、</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有形固定資産減価償却率、</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市民会館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有形固定資産減価償却率、以上の項目が見て取れる。福祉施設については、合併前に各町村が独自に整備してきたため、その数が多いためと考えられる。庁舎については、築</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年経過しているためであるが、現在建設中の新庁舎が一部算入されたため数値は大きく下がっている。市民会館についても、築</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年経過しているためであり、随時改修等を行っている。類似団体に比べ数値が低い中で特徴的なものとしては、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消防施設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有形固定資産減価償却率が見て取れる。本町の消防署は築７年であり比較的新しいためである。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島根県隠岐の島町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14,040
13,951
242.82
17,826,101
17,574,151
211,524
8,431,298
25,379,710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112.7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人口減少が続くなか、個人所得や法人税の増収が見込めない上、離島という地理的条件から大企業も無く、税収構造は非常に脆弱である。そのため財政力指数は類似団体を大きく下回り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0.19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で推移している。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観光・農林水産業振興のほか、新たな産業創出も視野に入れ税収基盤の強化を図るとともに行財政改革の確実な実施により財政の健全化を図っていく。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84667</xdr:rowOff>
    </xdr:to>
    <xdr:cxnSp macro="">
      <xdr:nvCxnSpPr>
        <xdr:cNvPr id="65" name="直線コネクタ 64"/>
        <xdr:cNvCxnSpPr/>
      </xdr:nvCxnSpPr>
      <xdr:spPr>
        <a:xfrm flipV="1">
          <a:off x="4953000" y="6192157"/>
          <a:ext cx="0" cy="14363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84667</xdr:rowOff>
    </xdr:from>
    <xdr:to>
      <xdr:col>23</xdr:col>
      <xdr:colOff>133350</xdr:colOff>
      <xdr:row>44</xdr:row>
      <xdr:rowOff>84667</xdr:rowOff>
    </xdr:to>
    <xdr:cxnSp macro="">
      <xdr:nvCxnSpPr>
        <xdr:cNvPr id="70" name="直線コネクタ 69"/>
        <xdr:cNvCxnSpPr/>
      </xdr:nvCxnSpPr>
      <xdr:spPr>
        <a:xfrm>
          <a:off x="4114800" y="76284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71560</xdr:rowOff>
    </xdr:from>
    <xdr:ext cx="762000" cy="259045"/>
    <xdr:sp macro="" textlink="">
      <xdr:nvSpPr>
        <xdr:cNvPr id="71" name="財政力平均値テキスト"/>
        <xdr:cNvSpPr txBox="1"/>
      </xdr:nvSpPr>
      <xdr:spPr>
        <a:xfrm>
          <a:off x="5041900" y="7101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2" name="フローチャート: 判断 71"/>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84667</xdr:rowOff>
    </xdr:from>
    <xdr:to>
      <xdr:col>19</xdr:col>
      <xdr:colOff>133350</xdr:colOff>
      <xdr:row>44</xdr:row>
      <xdr:rowOff>84667</xdr:rowOff>
    </xdr:to>
    <xdr:cxnSp macro="">
      <xdr:nvCxnSpPr>
        <xdr:cNvPr id="73" name="直線コネクタ 72"/>
        <xdr:cNvCxnSpPr/>
      </xdr:nvCxnSpPr>
      <xdr:spPr>
        <a:xfrm>
          <a:off x="3225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43543</xdr:rowOff>
    </xdr:from>
    <xdr:to>
      <xdr:col>19</xdr:col>
      <xdr:colOff>184150</xdr:colOff>
      <xdr:row>42</xdr:row>
      <xdr:rowOff>145143</xdr:rowOff>
    </xdr:to>
    <xdr:sp macro="" textlink="">
      <xdr:nvSpPr>
        <xdr:cNvPr id="74" name="フローチャート: 判断 73"/>
        <xdr:cNvSpPr/>
      </xdr:nvSpPr>
      <xdr:spPr>
        <a:xfrm>
          <a:off x="4064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155320</xdr:rowOff>
    </xdr:from>
    <xdr:ext cx="736600" cy="259045"/>
    <xdr:sp macro="" textlink="">
      <xdr:nvSpPr>
        <xdr:cNvPr id="75" name="テキスト ボックス 74"/>
        <xdr:cNvSpPr txBox="1"/>
      </xdr:nvSpPr>
      <xdr:spPr>
        <a:xfrm>
          <a:off x="3733800" y="7013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84667</xdr:rowOff>
    </xdr:from>
    <xdr:to>
      <xdr:col>15</xdr:col>
      <xdr:colOff>82550</xdr:colOff>
      <xdr:row>44</xdr:row>
      <xdr:rowOff>84667</xdr:rowOff>
    </xdr:to>
    <xdr:cxnSp macro="">
      <xdr:nvCxnSpPr>
        <xdr:cNvPr id="76" name="直線コネクタ 75"/>
        <xdr:cNvCxnSpPr/>
      </xdr:nvCxnSpPr>
      <xdr:spPr>
        <a:xfrm>
          <a:off x="2336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32052</xdr:rowOff>
    </xdr:from>
    <xdr:to>
      <xdr:col>15</xdr:col>
      <xdr:colOff>133350</xdr:colOff>
      <xdr:row>42</xdr:row>
      <xdr:rowOff>133652</xdr:rowOff>
    </xdr:to>
    <xdr:sp macro="" textlink="">
      <xdr:nvSpPr>
        <xdr:cNvPr id="77" name="フローチャート: 判断 76"/>
        <xdr:cNvSpPr/>
      </xdr:nvSpPr>
      <xdr:spPr>
        <a:xfrm>
          <a:off x="31750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143829</xdr:rowOff>
    </xdr:from>
    <xdr:ext cx="762000" cy="259045"/>
    <xdr:sp macro="" textlink="">
      <xdr:nvSpPr>
        <xdr:cNvPr id="78" name="テキスト ボックス 77"/>
        <xdr:cNvSpPr txBox="1"/>
      </xdr:nvSpPr>
      <xdr:spPr>
        <a:xfrm>
          <a:off x="2844800" y="700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84667</xdr:rowOff>
    </xdr:from>
    <xdr:to>
      <xdr:col>11</xdr:col>
      <xdr:colOff>31750</xdr:colOff>
      <xdr:row>44</xdr:row>
      <xdr:rowOff>84667</xdr:rowOff>
    </xdr:to>
    <xdr:cxnSp macro="">
      <xdr:nvCxnSpPr>
        <xdr:cNvPr id="79" name="直線コネクタ 78"/>
        <xdr:cNvCxnSpPr/>
      </xdr:nvCxnSpPr>
      <xdr:spPr>
        <a:xfrm>
          <a:off x="1447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43543</xdr:rowOff>
    </xdr:from>
    <xdr:to>
      <xdr:col>11</xdr:col>
      <xdr:colOff>82550</xdr:colOff>
      <xdr:row>42</xdr:row>
      <xdr:rowOff>145143</xdr:rowOff>
    </xdr:to>
    <xdr:sp macro="" textlink="">
      <xdr:nvSpPr>
        <xdr:cNvPr id="80" name="フローチャート: 判断 79"/>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155320</xdr:rowOff>
    </xdr:from>
    <xdr:ext cx="762000" cy="259045"/>
    <xdr:sp macro="" textlink="">
      <xdr:nvSpPr>
        <xdr:cNvPr id="81" name="テキスト ボックス 80"/>
        <xdr:cNvSpPr txBox="1"/>
      </xdr:nvSpPr>
      <xdr:spPr>
        <a:xfrm>
          <a:off x="1955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66524</xdr:rowOff>
    </xdr:from>
    <xdr:to>
      <xdr:col>7</xdr:col>
      <xdr:colOff>31750</xdr:colOff>
      <xdr:row>42</xdr:row>
      <xdr:rowOff>168124</xdr:rowOff>
    </xdr:to>
    <xdr:sp macro="" textlink="">
      <xdr:nvSpPr>
        <xdr:cNvPr id="82" name="フローチャート: 判断 81"/>
        <xdr:cNvSpPr/>
      </xdr:nvSpPr>
      <xdr:spPr>
        <a:xfrm>
          <a:off x="1397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6851</xdr:rowOff>
    </xdr:from>
    <xdr:ext cx="762000" cy="259045"/>
    <xdr:sp macro="" textlink="">
      <xdr:nvSpPr>
        <xdr:cNvPr id="83" name="テキスト ボックス 82"/>
        <xdr:cNvSpPr txBox="1"/>
      </xdr:nvSpPr>
      <xdr:spPr>
        <a:xfrm>
          <a:off x="1066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89" name="楕円 88"/>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101194</xdr:rowOff>
    </xdr:from>
    <xdr:ext cx="762000" cy="259045"/>
    <xdr:sp macro="" textlink="">
      <xdr:nvSpPr>
        <xdr:cNvPr id="90" name="財政力該当値テキスト"/>
        <xdr:cNvSpPr txBox="1"/>
      </xdr:nvSpPr>
      <xdr:spPr>
        <a:xfrm>
          <a:off x="5041900" y="7473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33867</xdr:rowOff>
    </xdr:from>
    <xdr:to>
      <xdr:col>19</xdr:col>
      <xdr:colOff>184150</xdr:colOff>
      <xdr:row>44</xdr:row>
      <xdr:rowOff>135467</xdr:rowOff>
    </xdr:to>
    <xdr:sp macro="" textlink="">
      <xdr:nvSpPr>
        <xdr:cNvPr id="91" name="楕円 90"/>
        <xdr:cNvSpPr/>
      </xdr:nvSpPr>
      <xdr:spPr>
        <a:xfrm>
          <a:off x="4064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120244</xdr:rowOff>
    </xdr:from>
    <xdr:ext cx="736600" cy="259045"/>
    <xdr:sp macro="" textlink="">
      <xdr:nvSpPr>
        <xdr:cNvPr id="92" name="テキスト ボックス 91"/>
        <xdr:cNvSpPr txBox="1"/>
      </xdr:nvSpPr>
      <xdr:spPr>
        <a:xfrm>
          <a:off x="3733800" y="766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33867</xdr:rowOff>
    </xdr:from>
    <xdr:to>
      <xdr:col>15</xdr:col>
      <xdr:colOff>133350</xdr:colOff>
      <xdr:row>44</xdr:row>
      <xdr:rowOff>135467</xdr:rowOff>
    </xdr:to>
    <xdr:sp macro="" textlink="">
      <xdr:nvSpPr>
        <xdr:cNvPr id="93" name="楕円 92"/>
        <xdr:cNvSpPr/>
      </xdr:nvSpPr>
      <xdr:spPr>
        <a:xfrm>
          <a:off x="3175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120244</xdr:rowOff>
    </xdr:from>
    <xdr:ext cx="762000" cy="259045"/>
    <xdr:sp macro="" textlink="">
      <xdr:nvSpPr>
        <xdr:cNvPr id="94" name="テキスト ボックス 93"/>
        <xdr:cNvSpPr txBox="1"/>
      </xdr:nvSpPr>
      <xdr:spPr>
        <a:xfrm>
          <a:off x="2844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33867</xdr:rowOff>
    </xdr:from>
    <xdr:to>
      <xdr:col>11</xdr:col>
      <xdr:colOff>82550</xdr:colOff>
      <xdr:row>44</xdr:row>
      <xdr:rowOff>135467</xdr:rowOff>
    </xdr:to>
    <xdr:sp macro="" textlink="">
      <xdr:nvSpPr>
        <xdr:cNvPr id="95" name="楕円 94"/>
        <xdr:cNvSpPr/>
      </xdr:nvSpPr>
      <xdr:spPr>
        <a:xfrm>
          <a:off x="2286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120244</xdr:rowOff>
    </xdr:from>
    <xdr:ext cx="762000" cy="259045"/>
    <xdr:sp macro="" textlink="">
      <xdr:nvSpPr>
        <xdr:cNvPr id="96" name="テキスト ボックス 95"/>
        <xdr:cNvSpPr txBox="1"/>
      </xdr:nvSpPr>
      <xdr:spPr>
        <a:xfrm>
          <a:off x="1955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33867</xdr:rowOff>
    </xdr:from>
    <xdr:to>
      <xdr:col>7</xdr:col>
      <xdr:colOff>31750</xdr:colOff>
      <xdr:row>44</xdr:row>
      <xdr:rowOff>135467</xdr:rowOff>
    </xdr:to>
    <xdr:sp macro="" textlink="">
      <xdr:nvSpPr>
        <xdr:cNvPr id="97" name="楕円 96"/>
        <xdr:cNvSpPr/>
      </xdr:nvSpPr>
      <xdr:spPr>
        <a:xfrm>
          <a:off x="1397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120244</xdr:rowOff>
    </xdr:from>
    <xdr:ext cx="762000" cy="259045"/>
    <xdr:sp macro="" textlink="">
      <xdr:nvSpPr>
        <xdr:cNvPr id="98" name="テキスト ボックス 97"/>
        <xdr:cNvSpPr txBox="1"/>
      </xdr:nvSpPr>
      <xdr:spPr>
        <a:xfrm>
          <a:off x="1066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ysClr val="windowText" lastClr="000000"/>
              </a:solidFill>
              <a:latin typeface="ＭＳ Ｐゴシック" panose="020B0600070205080204" pitchFamily="50" charset="-128"/>
              <a:ea typeface="ＭＳ Ｐゴシック" panose="020B0600070205080204" pitchFamily="50" charset="-128"/>
            </a:rPr>
            <a:t>　普通交付税合併算定替えの優遇措置が逓減し、</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歳入における経常一般財源が年々減少する中、地方債の新規発行抑制等の成果で類似団体内平均値と同程度の水準を維持している。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令和元年度においても、公債費が対前年</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295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百万円減額（▲</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11.3%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）となったものの、臨時財政対策債を合わせた実質的な普通交付税が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354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百万減ったことでことで</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ポイント悪化した。令和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年度からは完全に一本算定に移行するが、行財政改革への取組みを通じて義務的経費の削減に努め、現在の水準を維持していく。</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165735</xdr:rowOff>
    </xdr:from>
    <xdr:to>
      <xdr:col>23</xdr:col>
      <xdr:colOff>133350</xdr:colOff>
      <xdr:row>66</xdr:row>
      <xdr:rowOff>30269</xdr:rowOff>
    </xdr:to>
    <xdr:cxnSp macro="">
      <xdr:nvCxnSpPr>
        <xdr:cNvPr id="128" name="直線コネクタ 127"/>
        <xdr:cNvCxnSpPr/>
      </xdr:nvCxnSpPr>
      <xdr:spPr>
        <a:xfrm flipV="1">
          <a:off x="4953000" y="9938385"/>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80662</xdr:rowOff>
    </xdr:from>
    <xdr:ext cx="762000" cy="259045"/>
    <xdr:sp macro="" textlink="">
      <xdr:nvSpPr>
        <xdr:cNvPr id="131" name="財政構造の弾力性最大値テキスト"/>
        <xdr:cNvSpPr txBox="1"/>
      </xdr:nvSpPr>
      <xdr:spPr>
        <a:xfrm>
          <a:off x="5041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165735</xdr:rowOff>
    </xdr:from>
    <xdr:to>
      <xdr:col>24</xdr:col>
      <xdr:colOff>12700</xdr:colOff>
      <xdr:row>57</xdr:row>
      <xdr:rowOff>165735</xdr:rowOff>
    </xdr:to>
    <xdr:cxnSp macro="">
      <xdr:nvCxnSpPr>
        <xdr:cNvPr id="132" name="直線コネクタ 131"/>
        <xdr:cNvCxnSpPr/>
      </xdr:nvCxnSpPr>
      <xdr:spPr>
        <a:xfrm>
          <a:off x="4864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104775</xdr:rowOff>
    </xdr:from>
    <xdr:to>
      <xdr:col>23</xdr:col>
      <xdr:colOff>133350</xdr:colOff>
      <xdr:row>62</xdr:row>
      <xdr:rowOff>136948</xdr:rowOff>
    </xdr:to>
    <xdr:cxnSp macro="">
      <xdr:nvCxnSpPr>
        <xdr:cNvPr id="133" name="直線コネクタ 132"/>
        <xdr:cNvCxnSpPr/>
      </xdr:nvCxnSpPr>
      <xdr:spPr>
        <a:xfrm>
          <a:off x="4114800" y="10734675"/>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90398</xdr:rowOff>
    </xdr:from>
    <xdr:ext cx="762000" cy="259045"/>
    <xdr:sp macro="" textlink="">
      <xdr:nvSpPr>
        <xdr:cNvPr id="134" name="財政構造の弾力性平均値テキスト"/>
        <xdr:cNvSpPr txBox="1"/>
      </xdr:nvSpPr>
      <xdr:spPr>
        <a:xfrm>
          <a:off x="5041900" y="107202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118321</xdr:rowOff>
    </xdr:from>
    <xdr:to>
      <xdr:col>23</xdr:col>
      <xdr:colOff>184150</xdr:colOff>
      <xdr:row>63</xdr:row>
      <xdr:rowOff>48471</xdr:rowOff>
    </xdr:to>
    <xdr:sp macro="" textlink="">
      <xdr:nvSpPr>
        <xdr:cNvPr id="135" name="フローチャート: 判断 134"/>
        <xdr:cNvSpPr/>
      </xdr:nvSpPr>
      <xdr:spPr>
        <a:xfrm>
          <a:off x="49022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104775</xdr:rowOff>
    </xdr:from>
    <xdr:to>
      <xdr:col>19</xdr:col>
      <xdr:colOff>133350</xdr:colOff>
      <xdr:row>62</xdr:row>
      <xdr:rowOff>108796</xdr:rowOff>
    </xdr:to>
    <xdr:cxnSp macro="">
      <xdr:nvCxnSpPr>
        <xdr:cNvPr id="136" name="直線コネクタ 135"/>
        <xdr:cNvCxnSpPr/>
      </xdr:nvCxnSpPr>
      <xdr:spPr>
        <a:xfrm flipV="1">
          <a:off x="3225800" y="10734675"/>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70062</xdr:rowOff>
    </xdr:from>
    <xdr:to>
      <xdr:col>19</xdr:col>
      <xdr:colOff>184150</xdr:colOff>
      <xdr:row>63</xdr:row>
      <xdr:rowOff>212</xdr:rowOff>
    </xdr:to>
    <xdr:sp macro="" textlink="">
      <xdr:nvSpPr>
        <xdr:cNvPr id="137" name="フローチャート: 判断 136"/>
        <xdr:cNvSpPr/>
      </xdr:nvSpPr>
      <xdr:spPr>
        <a:xfrm>
          <a:off x="4064000" y="1069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156439</xdr:rowOff>
    </xdr:from>
    <xdr:ext cx="736600" cy="259045"/>
    <xdr:sp macro="" textlink="">
      <xdr:nvSpPr>
        <xdr:cNvPr id="138" name="テキスト ボックス 137"/>
        <xdr:cNvSpPr txBox="1"/>
      </xdr:nvSpPr>
      <xdr:spPr>
        <a:xfrm>
          <a:off x="3733800" y="10786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108796</xdr:rowOff>
    </xdr:from>
    <xdr:to>
      <xdr:col>15</xdr:col>
      <xdr:colOff>82550</xdr:colOff>
      <xdr:row>62</xdr:row>
      <xdr:rowOff>112819</xdr:rowOff>
    </xdr:to>
    <xdr:cxnSp macro="">
      <xdr:nvCxnSpPr>
        <xdr:cNvPr id="139" name="直線コネクタ 138"/>
        <xdr:cNvCxnSpPr/>
      </xdr:nvCxnSpPr>
      <xdr:spPr>
        <a:xfrm flipV="1">
          <a:off x="2336800" y="10738696"/>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49954</xdr:rowOff>
    </xdr:from>
    <xdr:to>
      <xdr:col>15</xdr:col>
      <xdr:colOff>133350</xdr:colOff>
      <xdr:row>62</xdr:row>
      <xdr:rowOff>151554</xdr:rowOff>
    </xdr:to>
    <xdr:sp macro="" textlink="">
      <xdr:nvSpPr>
        <xdr:cNvPr id="140" name="フローチャート: 判断 139"/>
        <xdr:cNvSpPr/>
      </xdr:nvSpPr>
      <xdr:spPr>
        <a:xfrm>
          <a:off x="3175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161731</xdr:rowOff>
    </xdr:from>
    <xdr:ext cx="762000" cy="259045"/>
    <xdr:sp macro="" textlink="">
      <xdr:nvSpPr>
        <xdr:cNvPr id="141" name="テキスト ボックス 140"/>
        <xdr:cNvSpPr txBox="1"/>
      </xdr:nvSpPr>
      <xdr:spPr>
        <a:xfrm>
          <a:off x="2844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48471</xdr:rowOff>
    </xdr:from>
    <xdr:to>
      <xdr:col>11</xdr:col>
      <xdr:colOff>31750</xdr:colOff>
      <xdr:row>62</xdr:row>
      <xdr:rowOff>112819</xdr:rowOff>
    </xdr:to>
    <xdr:cxnSp macro="">
      <xdr:nvCxnSpPr>
        <xdr:cNvPr id="142" name="直線コネクタ 141"/>
        <xdr:cNvCxnSpPr/>
      </xdr:nvCxnSpPr>
      <xdr:spPr>
        <a:xfrm>
          <a:off x="1447800" y="10678371"/>
          <a:ext cx="889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13758</xdr:rowOff>
    </xdr:from>
    <xdr:to>
      <xdr:col>11</xdr:col>
      <xdr:colOff>82550</xdr:colOff>
      <xdr:row>62</xdr:row>
      <xdr:rowOff>115358</xdr:rowOff>
    </xdr:to>
    <xdr:sp macro="" textlink="">
      <xdr:nvSpPr>
        <xdr:cNvPr id="143" name="フローチャート: 判断 142"/>
        <xdr:cNvSpPr/>
      </xdr:nvSpPr>
      <xdr:spPr>
        <a:xfrm>
          <a:off x="2286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125535</xdr:rowOff>
    </xdr:from>
    <xdr:ext cx="762000" cy="259045"/>
    <xdr:sp macro="" textlink="">
      <xdr:nvSpPr>
        <xdr:cNvPr id="144" name="テキスト ボックス 143"/>
        <xdr:cNvSpPr txBox="1"/>
      </xdr:nvSpPr>
      <xdr:spPr>
        <a:xfrm>
          <a:off x="1955800" y="1041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132927</xdr:rowOff>
    </xdr:from>
    <xdr:to>
      <xdr:col>7</xdr:col>
      <xdr:colOff>31750</xdr:colOff>
      <xdr:row>62</xdr:row>
      <xdr:rowOff>63077</xdr:rowOff>
    </xdr:to>
    <xdr:sp macro="" textlink="">
      <xdr:nvSpPr>
        <xdr:cNvPr id="145" name="フローチャート: 判断 144"/>
        <xdr:cNvSpPr/>
      </xdr:nvSpPr>
      <xdr:spPr>
        <a:xfrm>
          <a:off x="13970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73254</xdr:rowOff>
    </xdr:from>
    <xdr:ext cx="762000" cy="259045"/>
    <xdr:sp macro="" textlink="">
      <xdr:nvSpPr>
        <xdr:cNvPr id="146" name="テキスト ボックス 145"/>
        <xdr:cNvSpPr txBox="1"/>
      </xdr:nvSpPr>
      <xdr:spPr>
        <a:xfrm>
          <a:off x="1066800" y="1036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86148</xdr:rowOff>
    </xdr:from>
    <xdr:to>
      <xdr:col>23</xdr:col>
      <xdr:colOff>184150</xdr:colOff>
      <xdr:row>63</xdr:row>
      <xdr:rowOff>16298</xdr:rowOff>
    </xdr:to>
    <xdr:sp macro="" textlink="">
      <xdr:nvSpPr>
        <xdr:cNvPr id="152" name="楕円 151"/>
        <xdr:cNvSpPr/>
      </xdr:nvSpPr>
      <xdr:spPr>
        <a:xfrm>
          <a:off x="4902200" y="1071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102675</xdr:rowOff>
    </xdr:from>
    <xdr:ext cx="762000" cy="259045"/>
    <xdr:sp macro="" textlink="">
      <xdr:nvSpPr>
        <xdr:cNvPr id="153" name="財政構造の弾力性該当値テキスト"/>
        <xdr:cNvSpPr txBox="1"/>
      </xdr:nvSpPr>
      <xdr:spPr>
        <a:xfrm>
          <a:off x="5041900" y="1056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53975</xdr:rowOff>
    </xdr:from>
    <xdr:to>
      <xdr:col>19</xdr:col>
      <xdr:colOff>184150</xdr:colOff>
      <xdr:row>62</xdr:row>
      <xdr:rowOff>155575</xdr:rowOff>
    </xdr:to>
    <xdr:sp macro="" textlink="">
      <xdr:nvSpPr>
        <xdr:cNvPr id="154" name="楕円 153"/>
        <xdr:cNvSpPr/>
      </xdr:nvSpPr>
      <xdr:spPr>
        <a:xfrm>
          <a:off x="4064000" y="106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165752</xdr:rowOff>
    </xdr:from>
    <xdr:ext cx="736600" cy="259045"/>
    <xdr:sp macro="" textlink="">
      <xdr:nvSpPr>
        <xdr:cNvPr id="155" name="テキスト ボックス 154"/>
        <xdr:cNvSpPr txBox="1"/>
      </xdr:nvSpPr>
      <xdr:spPr>
        <a:xfrm>
          <a:off x="3733800" y="1045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57996</xdr:rowOff>
    </xdr:from>
    <xdr:to>
      <xdr:col>15</xdr:col>
      <xdr:colOff>133350</xdr:colOff>
      <xdr:row>62</xdr:row>
      <xdr:rowOff>159596</xdr:rowOff>
    </xdr:to>
    <xdr:sp macro="" textlink="">
      <xdr:nvSpPr>
        <xdr:cNvPr id="156" name="楕円 155"/>
        <xdr:cNvSpPr/>
      </xdr:nvSpPr>
      <xdr:spPr>
        <a:xfrm>
          <a:off x="3175000" y="106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144373</xdr:rowOff>
    </xdr:from>
    <xdr:ext cx="762000" cy="259045"/>
    <xdr:sp macro="" textlink="">
      <xdr:nvSpPr>
        <xdr:cNvPr id="157" name="テキスト ボックス 156"/>
        <xdr:cNvSpPr txBox="1"/>
      </xdr:nvSpPr>
      <xdr:spPr>
        <a:xfrm>
          <a:off x="2844800" y="1077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62019</xdr:rowOff>
    </xdr:from>
    <xdr:to>
      <xdr:col>11</xdr:col>
      <xdr:colOff>82550</xdr:colOff>
      <xdr:row>62</xdr:row>
      <xdr:rowOff>163619</xdr:rowOff>
    </xdr:to>
    <xdr:sp macro="" textlink="">
      <xdr:nvSpPr>
        <xdr:cNvPr id="158" name="楕円 157"/>
        <xdr:cNvSpPr/>
      </xdr:nvSpPr>
      <xdr:spPr>
        <a:xfrm>
          <a:off x="2286000" y="1069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148396</xdr:rowOff>
    </xdr:from>
    <xdr:ext cx="762000" cy="259045"/>
    <xdr:sp macro="" textlink="">
      <xdr:nvSpPr>
        <xdr:cNvPr id="159" name="テキスト ボックス 158"/>
        <xdr:cNvSpPr txBox="1"/>
      </xdr:nvSpPr>
      <xdr:spPr>
        <a:xfrm>
          <a:off x="1955800" y="10778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169121</xdr:rowOff>
    </xdr:from>
    <xdr:to>
      <xdr:col>7</xdr:col>
      <xdr:colOff>31750</xdr:colOff>
      <xdr:row>62</xdr:row>
      <xdr:rowOff>99271</xdr:rowOff>
    </xdr:to>
    <xdr:sp macro="" textlink="">
      <xdr:nvSpPr>
        <xdr:cNvPr id="160" name="楕円 159"/>
        <xdr:cNvSpPr/>
      </xdr:nvSpPr>
      <xdr:spPr>
        <a:xfrm>
          <a:off x="1397000" y="1062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84048</xdr:rowOff>
    </xdr:from>
    <xdr:ext cx="762000" cy="259045"/>
    <xdr:sp macro="" textlink="">
      <xdr:nvSpPr>
        <xdr:cNvPr id="161" name="テキスト ボックス 160"/>
        <xdr:cNvSpPr txBox="1"/>
      </xdr:nvSpPr>
      <xdr:spPr>
        <a:xfrm>
          <a:off x="1066800" y="10713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[274,835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離島という地域特性から他自治体との社会福祉施設・環境衛生施設等の広域連携が難しく、各施設の運営コストが高くなっている。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また、集落が点在しているため交通機関の維持やスクールバスの運行、ごみ収集等の行政コストがに全般的に割高になっている。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令和元年度はシステム更新や各種施設の管理委託料が前年度と比べ</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69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百万円（</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％）伸びたことにより人口１人当たり人件費・物件費等決算額が増加した。</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物価高騰や働き方改革のほか、雇用確保の難しさなどの影響で、業務委託費が年々増加する状況があり、指標の改善は難しい状況にある。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68089</xdr:rowOff>
    </xdr:from>
    <xdr:to>
      <xdr:col>23</xdr:col>
      <xdr:colOff>133350</xdr:colOff>
      <xdr:row>89</xdr:row>
      <xdr:rowOff>125960</xdr:rowOff>
    </xdr:to>
    <xdr:cxnSp macro="">
      <xdr:nvCxnSpPr>
        <xdr:cNvPr id="191" name="直線コネクタ 190"/>
        <xdr:cNvCxnSpPr/>
      </xdr:nvCxnSpPr>
      <xdr:spPr>
        <a:xfrm flipV="1">
          <a:off x="4953000" y="13784089"/>
          <a:ext cx="0" cy="16009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98037</xdr:rowOff>
    </xdr:from>
    <xdr:ext cx="762000" cy="259045"/>
    <xdr:sp macro="" textlink="">
      <xdr:nvSpPr>
        <xdr:cNvPr id="192" name="人件費・物件費等の状況最小値テキスト"/>
        <xdr:cNvSpPr txBox="1"/>
      </xdr:nvSpPr>
      <xdr:spPr>
        <a:xfrm>
          <a:off x="5041900" y="15357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125960</xdr:rowOff>
    </xdr:from>
    <xdr:to>
      <xdr:col>24</xdr:col>
      <xdr:colOff>12700</xdr:colOff>
      <xdr:row>89</xdr:row>
      <xdr:rowOff>125960</xdr:rowOff>
    </xdr:to>
    <xdr:cxnSp macro="">
      <xdr:nvCxnSpPr>
        <xdr:cNvPr id="193" name="直線コネクタ 192"/>
        <xdr:cNvCxnSpPr/>
      </xdr:nvCxnSpPr>
      <xdr:spPr>
        <a:xfrm>
          <a:off x="4864100" y="1538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154466</xdr:rowOff>
    </xdr:from>
    <xdr:ext cx="762000" cy="259045"/>
    <xdr:sp macro="" textlink="">
      <xdr:nvSpPr>
        <xdr:cNvPr id="194" name="人件費・物件費等の状況最大値テキスト"/>
        <xdr:cNvSpPr txBox="1"/>
      </xdr:nvSpPr>
      <xdr:spPr>
        <a:xfrm>
          <a:off x="5041900" y="1352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68089</xdr:rowOff>
    </xdr:from>
    <xdr:to>
      <xdr:col>24</xdr:col>
      <xdr:colOff>12700</xdr:colOff>
      <xdr:row>80</xdr:row>
      <xdr:rowOff>68089</xdr:rowOff>
    </xdr:to>
    <xdr:cxnSp macro="">
      <xdr:nvCxnSpPr>
        <xdr:cNvPr id="195" name="直線コネクタ 194"/>
        <xdr:cNvCxnSpPr/>
      </xdr:nvCxnSpPr>
      <xdr:spPr>
        <a:xfrm>
          <a:off x="4864100" y="13784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61389</xdr:rowOff>
    </xdr:from>
    <xdr:to>
      <xdr:col>23</xdr:col>
      <xdr:colOff>133350</xdr:colOff>
      <xdr:row>84</xdr:row>
      <xdr:rowOff>101995</xdr:rowOff>
    </xdr:to>
    <xdr:cxnSp macro="">
      <xdr:nvCxnSpPr>
        <xdr:cNvPr id="196" name="直線コネクタ 195"/>
        <xdr:cNvCxnSpPr/>
      </xdr:nvCxnSpPr>
      <xdr:spPr>
        <a:xfrm>
          <a:off x="4114800" y="14463189"/>
          <a:ext cx="838200" cy="40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59205</xdr:rowOff>
    </xdr:from>
    <xdr:ext cx="762000" cy="259045"/>
    <xdr:sp macro="" textlink="">
      <xdr:nvSpPr>
        <xdr:cNvPr id="197" name="人件費・物件費等の状況平均値テキスト"/>
        <xdr:cNvSpPr txBox="1"/>
      </xdr:nvSpPr>
      <xdr:spPr>
        <a:xfrm>
          <a:off x="5041900" y="13946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42678</xdr:rowOff>
    </xdr:from>
    <xdr:to>
      <xdr:col>23</xdr:col>
      <xdr:colOff>184150</xdr:colOff>
      <xdr:row>82</xdr:row>
      <xdr:rowOff>144278</xdr:rowOff>
    </xdr:to>
    <xdr:sp macro="" textlink="">
      <xdr:nvSpPr>
        <xdr:cNvPr id="198" name="フローチャート: 判断 197"/>
        <xdr:cNvSpPr/>
      </xdr:nvSpPr>
      <xdr:spPr>
        <a:xfrm>
          <a:off x="4902200" y="14101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51434</xdr:rowOff>
    </xdr:from>
    <xdr:to>
      <xdr:col>19</xdr:col>
      <xdr:colOff>133350</xdr:colOff>
      <xdr:row>84</xdr:row>
      <xdr:rowOff>61389</xdr:rowOff>
    </xdr:to>
    <xdr:cxnSp macro="">
      <xdr:nvCxnSpPr>
        <xdr:cNvPr id="199" name="直線コネクタ 198"/>
        <xdr:cNvCxnSpPr/>
      </xdr:nvCxnSpPr>
      <xdr:spPr>
        <a:xfrm>
          <a:off x="3225800" y="14453234"/>
          <a:ext cx="889000" cy="9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9362</xdr:rowOff>
    </xdr:from>
    <xdr:to>
      <xdr:col>19</xdr:col>
      <xdr:colOff>184150</xdr:colOff>
      <xdr:row>82</xdr:row>
      <xdr:rowOff>110962</xdr:rowOff>
    </xdr:to>
    <xdr:sp macro="" textlink="">
      <xdr:nvSpPr>
        <xdr:cNvPr id="200" name="フローチャート: 判断 199"/>
        <xdr:cNvSpPr/>
      </xdr:nvSpPr>
      <xdr:spPr>
        <a:xfrm>
          <a:off x="4064000" y="1406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121139</xdr:rowOff>
    </xdr:from>
    <xdr:ext cx="736600" cy="259045"/>
    <xdr:sp macro="" textlink="">
      <xdr:nvSpPr>
        <xdr:cNvPr id="201" name="テキスト ボックス 200"/>
        <xdr:cNvSpPr txBox="1"/>
      </xdr:nvSpPr>
      <xdr:spPr>
        <a:xfrm>
          <a:off x="3733800" y="13837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14491</xdr:rowOff>
    </xdr:from>
    <xdr:to>
      <xdr:col>15</xdr:col>
      <xdr:colOff>82550</xdr:colOff>
      <xdr:row>84</xdr:row>
      <xdr:rowOff>51434</xdr:rowOff>
    </xdr:to>
    <xdr:cxnSp macro="">
      <xdr:nvCxnSpPr>
        <xdr:cNvPr id="202" name="直線コネクタ 201"/>
        <xdr:cNvCxnSpPr/>
      </xdr:nvCxnSpPr>
      <xdr:spPr>
        <a:xfrm>
          <a:off x="2336800" y="14416291"/>
          <a:ext cx="889000" cy="3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150633</xdr:rowOff>
    </xdr:from>
    <xdr:to>
      <xdr:col>15</xdr:col>
      <xdr:colOff>133350</xdr:colOff>
      <xdr:row>82</xdr:row>
      <xdr:rowOff>80783</xdr:rowOff>
    </xdr:to>
    <xdr:sp macro="" textlink="">
      <xdr:nvSpPr>
        <xdr:cNvPr id="203" name="フローチャート: 判断 202"/>
        <xdr:cNvSpPr/>
      </xdr:nvSpPr>
      <xdr:spPr>
        <a:xfrm>
          <a:off x="3175000" y="1403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90960</xdr:rowOff>
    </xdr:from>
    <xdr:ext cx="762000" cy="259045"/>
    <xdr:sp macro="" textlink="">
      <xdr:nvSpPr>
        <xdr:cNvPr id="204" name="テキスト ボックス 203"/>
        <xdr:cNvSpPr txBox="1"/>
      </xdr:nvSpPr>
      <xdr:spPr>
        <a:xfrm>
          <a:off x="2844800" y="13806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145926</xdr:rowOff>
    </xdr:from>
    <xdr:to>
      <xdr:col>11</xdr:col>
      <xdr:colOff>31750</xdr:colOff>
      <xdr:row>84</xdr:row>
      <xdr:rowOff>14491</xdr:rowOff>
    </xdr:to>
    <xdr:cxnSp macro="">
      <xdr:nvCxnSpPr>
        <xdr:cNvPr id="205" name="直線コネクタ 204"/>
        <xdr:cNvCxnSpPr/>
      </xdr:nvCxnSpPr>
      <xdr:spPr>
        <a:xfrm>
          <a:off x="1447800" y="14376276"/>
          <a:ext cx="889000" cy="4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121693</xdr:rowOff>
    </xdr:from>
    <xdr:to>
      <xdr:col>11</xdr:col>
      <xdr:colOff>82550</xdr:colOff>
      <xdr:row>82</xdr:row>
      <xdr:rowOff>51843</xdr:rowOff>
    </xdr:to>
    <xdr:sp macro="" textlink="">
      <xdr:nvSpPr>
        <xdr:cNvPr id="206" name="フローチャート: 判断 205"/>
        <xdr:cNvSpPr/>
      </xdr:nvSpPr>
      <xdr:spPr>
        <a:xfrm>
          <a:off x="2286000" y="1400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62020</xdr:rowOff>
    </xdr:from>
    <xdr:ext cx="762000" cy="259045"/>
    <xdr:sp macro="" textlink="">
      <xdr:nvSpPr>
        <xdr:cNvPr id="207" name="テキスト ボックス 206"/>
        <xdr:cNvSpPr txBox="1"/>
      </xdr:nvSpPr>
      <xdr:spPr>
        <a:xfrm>
          <a:off x="1955800" y="13778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126012</xdr:rowOff>
    </xdr:from>
    <xdr:to>
      <xdr:col>7</xdr:col>
      <xdr:colOff>31750</xdr:colOff>
      <xdr:row>82</xdr:row>
      <xdr:rowOff>56162</xdr:rowOff>
    </xdr:to>
    <xdr:sp macro="" textlink="">
      <xdr:nvSpPr>
        <xdr:cNvPr id="208" name="フローチャート: 判断 207"/>
        <xdr:cNvSpPr/>
      </xdr:nvSpPr>
      <xdr:spPr>
        <a:xfrm>
          <a:off x="1397000" y="14013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66339</xdr:rowOff>
    </xdr:from>
    <xdr:ext cx="762000" cy="259045"/>
    <xdr:sp macro="" textlink="">
      <xdr:nvSpPr>
        <xdr:cNvPr id="209" name="テキスト ボックス 208"/>
        <xdr:cNvSpPr txBox="1"/>
      </xdr:nvSpPr>
      <xdr:spPr>
        <a:xfrm>
          <a:off x="1066800" y="13782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51195</xdr:rowOff>
    </xdr:from>
    <xdr:to>
      <xdr:col>23</xdr:col>
      <xdr:colOff>184150</xdr:colOff>
      <xdr:row>84</xdr:row>
      <xdr:rowOff>152795</xdr:rowOff>
    </xdr:to>
    <xdr:sp macro="" textlink="">
      <xdr:nvSpPr>
        <xdr:cNvPr id="215" name="楕円 214"/>
        <xdr:cNvSpPr/>
      </xdr:nvSpPr>
      <xdr:spPr>
        <a:xfrm>
          <a:off x="4902200" y="1445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23272</xdr:rowOff>
    </xdr:from>
    <xdr:ext cx="762000" cy="259045"/>
    <xdr:sp macro="" textlink="">
      <xdr:nvSpPr>
        <xdr:cNvPr id="216" name="人件費・物件費等の状況該当値テキスト"/>
        <xdr:cNvSpPr txBox="1"/>
      </xdr:nvSpPr>
      <xdr:spPr>
        <a:xfrm>
          <a:off x="5041900" y="14425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10589</xdr:rowOff>
    </xdr:from>
    <xdr:to>
      <xdr:col>19</xdr:col>
      <xdr:colOff>184150</xdr:colOff>
      <xdr:row>84</xdr:row>
      <xdr:rowOff>112189</xdr:rowOff>
    </xdr:to>
    <xdr:sp macro="" textlink="">
      <xdr:nvSpPr>
        <xdr:cNvPr id="217" name="楕円 216"/>
        <xdr:cNvSpPr/>
      </xdr:nvSpPr>
      <xdr:spPr>
        <a:xfrm>
          <a:off x="4064000" y="1441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96966</xdr:rowOff>
    </xdr:from>
    <xdr:ext cx="736600" cy="259045"/>
    <xdr:sp macro="" textlink="">
      <xdr:nvSpPr>
        <xdr:cNvPr id="218" name="テキスト ボックス 217"/>
        <xdr:cNvSpPr txBox="1"/>
      </xdr:nvSpPr>
      <xdr:spPr>
        <a:xfrm>
          <a:off x="3733800" y="14498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634</xdr:rowOff>
    </xdr:from>
    <xdr:to>
      <xdr:col>15</xdr:col>
      <xdr:colOff>133350</xdr:colOff>
      <xdr:row>84</xdr:row>
      <xdr:rowOff>102234</xdr:rowOff>
    </xdr:to>
    <xdr:sp macro="" textlink="">
      <xdr:nvSpPr>
        <xdr:cNvPr id="219" name="楕円 218"/>
        <xdr:cNvSpPr/>
      </xdr:nvSpPr>
      <xdr:spPr>
        <a:xfrm>
          <a:off x="3175000" y="1440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87011</xdr:rowOff>
    </xdr:from>
    <xdr:ext cx="762000" cy="259045"/>
    <xdr:sp macro="" textlink="">
      <xdr:nvSpPr>
        <xdr:cNvPr id="220" name="テキスト ボックス 219"/>
        <xdr:cNvSpPr txBox="1"/>
      </xdr:nvSpPr>
      <xdr:spPr>
        <a:xfrm>
          <a:off x="2844800" y="14488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135141</xdr:rowOff>
    </xdr:from>
    <xdr:to>
      <xdr:col>11</xdr:col>
      <xdr:colOff>82550</xdr:colOff>
      <xdr:row>84</xdr:row>
      <xdr:rowOff>65291</xdr:rowOff>
    </xdr:to>
    <xdr:sp macro="" textlink="">
      <xdr:nvSpPr>
        <xdr:cNvPr id="221" name="楕円 220"/>
        <xdr:cNvSpPr/>
      </xdr:nvSpPr>
      <xdr:spPr>
        <a:xfrm>
          <a:off x="2286000" y="1436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50068</xdr:rowOff>
    </xdr:from>
    <xdr:ext cx="762000" cy="259045"/>
    <xdr:sp macro="" textlink="">
      <xdr:nvSpPr>
        <xdr:cNvPr id="222" name="テキスト ボックス 221"/>
        <xdr:cNvSpPr txBox="1"/>
      </xdr:nvSpPr>
      <xdr:spPr>
        <a:xfrm>
          <a:off x="1955800" y="14451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95126</xdr:rowOff>
    </xdr:from>
    <xdr:to>
      <xdr:col>7</xdr:col>
      <xdr:colOff>31750</xdr:colOff>
      <xdr:row>84</xdr:row>
      <xdr:rowOff>25276</xdr:rowOff>
    </xdr:to>
    <xdr:sp macro="" textlink="">
      <xdr:nvSpPr>
        <xdr:cNvPr id="223" name="楕円 222"/>
        <xdr:cNvSpPr/>
      </xdr:nvSpPr>
      <xdr:spPr>
        <a:xfrm>
          <a:off x="1397000" y="1432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10053</xdr:rowOff>
    </xdr:from>
    <xdr:ext cx="762000" cy="259045"/>
    <xdr:sp macro="" textlink="">
      <xdr:nvSpPr>
        <xdr:cNvPr id="224" name="テキスト ボックス 223"/>
        <xdr:cNvSpPr txBox="1"/>
      </xdr:nvSpPr>
      <xdr:spPr>
        <a:xfrm>
          <a:off x="1066800" y="144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rgbClr val="FF0000"/>
              </a:solidFill>
              <a:latin typeface="ＭＳ Ｐゴシック" panose="020B0600070205080204" pitchFamily="50" charset="-128"/>
              <a:ea typeface="ＭＳ Ｐゴシック" panose="020B0600070205080204" pitchFamily="50" charset="-128"/>
            </a:rPr>
            <a:t>　</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年の町村合併以降、平成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年度までは給与カットを実施していたため類似団体と比較し低い水準にあった。人員削減が計画通りに進んだこともあり、平成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年より段階的に給与カットを緩和したため、それ以降は類似団体と比較して高い水準で推移していたが、平成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年度に給与制度の総合的見直しを実施したことにより数値は大きく減少傾向にあり、類似団体との差は縮まってきている。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0" name="直線コネクタ 239"/>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1" name="テキスト ボックス 240"/>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2" name="直線コネクタ 241"/>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3" name="テキスト ボックス 242"/>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4" name="直線コネクタ 243"/>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5" name="テキスト ボックス 244"/>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8" name="直線コネクタ 247"/>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9" name="テキスト ボックス 248"/>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0" name="直線コネクタ 249"/>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1" name="テキスト ボックス 250"/>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2" name="直線コネクタ 251"/>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3" name="テキスト ボックス 252"/>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4" name="直線コネクタ 25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5" name="テキスト ボックス 25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3704</xdr:rowOff>
    </xdr:from>
    <xdr:to>
      <xdr:col>81</xdr:col>
      <xdr:colOff>44450</xdr:colOff>
      <xdr:row>88</xdr:row>
      <xdr:rowOff>120650</xdr:rowOff>
    </xdr:to>
    <xdr:cxnSp macro="">
      <xdr:nvCxnSpPr>
        <xdr:cNvPr id="257" name="直線コネクタ 256"/>
        <xdr:cNvCxnSpPr/>
      </xdr:nvCxnSpPr>
      <xdr:spPr>
        <a:xfrm flipV="1">
          <a:off x="17018000" y="13891154"/>
          <a:ext cx="0" cy="13170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92727</xdr:rowOff>
    </xdr:from>
    <xdr:ext cx="762000" cy="259045"/>
    <xdr:sp macro="" textlink="">
      <xdr:nvSpPr>
        <xdr:cNvPr id="258" name="給与水準   （国との比較）最小値テキスト"/>
        <xdr:cNvSpPr txBox="1"/>
      </xdr:nvSpPr>
      <xdr:spPr>
        <a:xfrm>
          <a:off x="17106900" y="1518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120650</xdr:rowOff>
    </xdr:from>
    <xdr:to>
      <xdr:col>81</xdr:col>
      <xdr:colOff>133350</xdr:colOff>
      <xdr:row>88</xdr:row>
      <xdr:rowOff>120650</xdr:rowOff>
    </xdr:to>
    <xdr:cxnSp macro="">
      <xdr:nvCxnSpPr>
        <xdr:cNvPr id="259" name="直線コネクタ 258"/>
        <xdr:cNvCxnSpPr/>
      </xdr:nvCxnSpPr>
      <xdr:spPr>
        <a:xfrm>
          <a:off x="16929100" y="1520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90081</xdr:rowOff>
    </xdr:from>
    <xdr:ext cx="762000" cy="259045"/>
    <xdr:sp macro="" textlink="">
      <xdr:nvSpPr>
        <xdr:cNvPr id="260" name="給与水準   （国との比較）最大値テキスト"/>
        <xdr:cNvSpPr txBox="1"/>
      </xdr:nvSpPr>
      <xdr:spPr>
        <a:xfrm>
          <a:off x="17106900" y="13634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3704</xdr:rowOff>
    </xdr:from>
    <xdr:to>
      <xdr:col>81</xdr:col>
      <xdr:colOff>133350</xdr:colOff>
      <xdr:row>81</xdr:row>
      <xdr:rowOff>3704</xdr:rowOff>
    </xdr:to>
    <xdr:cxnSp macro="">
      <xdr:nvCxnSpPr>
        <xdr:cNvPr id="261" name="直線コネクタ 260"/>
        <xdr:cNvCxnSpPr/>
      </xdr:nvCxnSpPr>
      <xdr:spPr>
        <a:xfrm>
          <a:off x="16929100" y="13891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529</xdr:rowOff>
    </xdr:from>
    <xdr:to>
      <xdr:col>81</xdr:col>
      <xdr:colOff>44450</xdr:colOff>
      <xdr:row>87</xdr:row>
      <xdr:rowOff>20638</xdr:rowOff>
    </xdr:to>
    <xdr:cxnSp macro="">
      <xdr:nvCxnSpPr>
        <xdr:cNvPr id="262" name="直線コネクタ 261"/>
        <xdr:cNvCxnSpPr/>
      </xdr:nvCxnSpPr>
      <xdr:spPr>
        <a:xfrm flipV="1">
          <a:off x="16179800" y="14916679"/>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67856</xdr:rowOff>
    </xdr:from>
    <xdr:ext cx="762000" cy="259045"/>
    <xdr:sp macro="" textlink="">
      <xdr:nvSpPr>
        <xdr:cNvPr id="263" name="給与水準   （国との比較）平均値テキスト"/>
        <xdr:cNvSpPr txBox="1"/>
      </xdr:nvSpPr>
      <xdr:spPr>
        <a:xfrm>
          <a:off x="17106900" y="144696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51329</xdr:rowOff>
    </xdr:from>
    <xdr:to>
      <xdr:col>81</xdr:col>
      <xdr:colOff>95250</xdr:colOff>
      <xdr:row>85</xdr:row>
      <xdr:rowOff>152929</xdr:rowOff>
    </xdr:to>
    <xdr:sp macro="" textlink="">
      <xdr:nvSpPr>
        <xdr:cNvPr id="264" name="フローチャート: 判断 263"/>
        <xdr:cNvSpPr/>
      </xdr:nvSpPr>
      <xdr:spPr>
        <a:xfrm>
          <a:off x="16967200" y="1462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20638</xdr:rowOff>
    </xdr:from>
    <xdr:to>
      <xdr:col>77</xdr:col>
      <xdr:colOff>44450</xdr:colOff>
      <xdr:row>87</xdr:row>
      <xdr:rowOff>91016</xdr:rowOff>
    </xdr:to>
    <xdr:cxnSp macro="">
      <xdr:nvCxnSpPr>
        <xdr:cNvPr id="265" name="直線コネクタ 264"/>
        <xdr:cNvCxnSpPr/>
      </xdr:nvCxnSpPr>
      <xdr:spPr>
        <a:xfrm flipV="1">
          <a:off x="15290800" y="14936788"/>
          <a:ext cx="889000" cy="7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51329</xdr:rowOff>
    </xdr:from>
    <xdr:to>
      <xdr:col>77</xdr:col>
      <xdr:colOff>95250</xdr:colOff>
      <xdr:row>85</xdr:row>
      <xdr:rowOff>152929</xdr:rowOff>
    </xdr:to>
    <xdr:sp macro="" textlink="">
      <xdr:nvSpPr>
        <xdr:cNvPr id="266" name="フローチャート: 判断 265"/>
        <xdr:cNvSpPr/>
      </xdr:nvSpPr>
      <xdr:spPr>
        <a:xfrm>
          <a:off x="16129000" y="1462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163106</xdr:rowOff>
    </xdr:from>
    <xdr:ext cx="736600" cy="259045"/>
    <xdr:sp macro="" textlink="">
      <xdr:nvSpPr>
        <xdr:cNvPr id="267" name="テキスト ボックス 266"/>
        <xdr:cNvSpPr txBox="1"/>
      </xdr:nvSpPr>
      <xdr:spPr>
        <a:xfrm>
          <a:off x="15798800" y="14393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91016</xdr:rowOff>
    </xdr:from>
    <xdr:to>
      <xdr:col>72</xdr:col>
      <xdr:colOff>203200</xdr:colOff>
      <xdr:row>88</xdr:row>
      <xdr:rowOff>40216</xdr:rowOff>
    </xdr:to>
    <xdr:cxnSp macro="">
      <xdr:nvCxnSpPr>
        <xdr:cNvPr id="268" name="直線コネクタ 267"/>
        <xdr:cNvCxnSpPr/>
      </xdr:nvCxnSpPr>
      <xdr:spPr>
        <a:xfrm flipV="1">
          <a:off x="14401800" y="1500716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41275</xdr:rowOff>
    </xdr:from>
    <xdr:to>
      <xdr:col>73</xdr:col>
      <xdr:colOff>44450</xdr:colOff>
      <xdr:row>85</xdr:row>
      <xdr:rowOff>142875</xdr:rowOff>
    </xdr:to>
    <xdr:sp macro="" textlink="">
      <xdr:nvSpPr>
        <xdr:cNvPr id="269" name="フローチャート: 判断 268"/>
        <xdr:cNvSpPr/>
      </xdr:nvSpPr>
      <xdr:spPr>
        <a:xfrm>
          <a:off x="15240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153052</xdr:rowOff>
    </xdr:from>
    <xdr:ext cx="762000" cy="259045"/>
    <xdr:sp macro="" textlink="">
      <xdr:nvSpPr>
        <xdr:cNvPr id="270" name="テキスト ボックス 269"/>
        <xdr:cNvSpPr txBox="1"/>
      </xdr:nvSpPr>
      <xdr:spPr>
        <a:xfrm>
          <a:off x="14909800" y="1438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40216</xdr:rowOff>
    </xdr:from>
    <xdr:to>
      <xdr:col>68</xdr:col>
      <xdr:colOff>152400</xdr:colOff>
      <xdr:row>89</xdr:row>
      <xdr:rowOff>39688</xdr:rowOff>
    </xdr:to>
    <xdr:cxnSp macro="">
      <xdr:nvCxnSpPr>
        <xdr:cNvPr id="271" name="直線コネクタ 270"/>
        <xdr:cNvCxnSpPr/>
      </xdr:nvCxnSpPr>
      <xdr:spPr>
        <a:xfrm flipV="1">
          <a:off x="13512800" y="15127816"/>
          <a:ext cx="889000" cy="170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72" name="フローチャート: 判断 271"/>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73" name="テキスト ボックス 272"/>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11113</xdr:rowOff>
    </xdr:from>
    <xdr:to>
      <xdr:col>64</xdr:col>
      <xdr:colOff>152400</xdr:colOff>
      <xdr:row>85</xdr:row>
      <xdr:rowOff>112713</xdr:rowOff>
    </xdr:to>
    <xdr:sp macro="" textlink="">
      <xdr:nvSpPr>
        <xdr:cNvPr id="274" name="フローチャート: 判断 273"/>
        <xdr:cNvSpPr/>
      </xdr:nvSpPr>
      <xdr:spPr>
        <a:xfrm>
          <a:off x="13462000" y="1458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122890</xdr:rowOff>
    </xdr:from>
    <xdr:ext cx="762000" cy="259045"/>
    <xdr:sp macro="" textlink="">
      <xdr:nvSpPr>
        <xdr:cNvPr id="275" name="テキスト ボックス 274"/>
        <xdr:cNvSpPr txBox="1"/>
      </xdr:nvSpPr>
      <xdr:spPr>
        <a:xfrm>
          <a:off x="13131800" y="14353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6" name="テキスト ボックス 27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7" name="テキスト ボックス 27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8" name="テキスト ボックス 27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9" name="テキスト ボックス 27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0" name="テキスト ボックス 27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121179</xdr:rowOff>
    </xdr:from>
    <xdr:to>
      <xdr:col>81</xdr:col>
      <xdr:colOff>95250</xdr:colOff>
      <xdr:row>87</xdr:row>
      <xdr:rowOff>51329</xdr:rowOff>
    </xdr:to>
    <xdr:sp macro="" textlink="">
      <xdr:nvSpPr>
        <xdr:cNvPr id="281" name="楕円 280"/>
        <xdr:cNvSpPr/>
      </xdr:nvSpPr>
      <xdr:spPr>
        <a:xfrm>
          <a:off x="16967200" y="1486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93256</xdr:rowOff>
    </xdr:from>
    <xdr:ext cx="762000" cy="259045"/>
    <xdr:sp macro="" textlink="">
      <xdr:nvSpPr>
        <xdr:cNvPr id="282" name="給与水準   （国との比較）該当値テキスト"/>
        <xdr:cNvSpPr txBox="1"/>
      </xdr:nvSpPr>
      <xdr:spPr>
        <a:xfrm>
          <a:off x="17106900" y="1483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141288</xdr:rowOff>
    </xdr:from>
    <xdr:to>
      <xdr:col>77</xdr:col>
      <xdr:colOff>95250</xdr:colOff>
      <xdr:row>87</xdr:row>
      <xdr:rowOff>71438</xdr:rowOff>
    </xdr:to>
    <xdr:sp macro="" textlink="">
      <xdr:nvSpPr>
        <xdr:cNvPr id="283" name="楕円 282"/>
        <xdr:cNvSpPr/>
      </xdr:nvSpPr>
      <xdr:spPr>
        <a:xfrm>
          <a:off x="16129000" y="1488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56215</xdr:rowOff>
    </xdr:from>
    <xdr:ext cx="736600" cy="259045"/>
    <xdr:sp macro="" textlink="">
      <xdr:nvSpPr>
        <xdr:cNvPr id="284" name="テキスト ボックス 283"/>
        <xdr:cNvSpPr txBox="1"/>
      </xdr:nvSpPr>
      <xdr:spPr>
        <a:xfrm>
          <a:off x="15798800" y="14972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40216</xdr:rowOff>
    </xdr:from>
    <xdr:to>
      <xdr:col>73</xdr:col>
      <xdr:colOff>44450</xdr:colOff>
      <xdr:row>87</xdr:row>
      <xdr:rowOff>141816</xdr:rowOff>
    </xdr:to>
    <xdr:sp macro="" textlink="">
      <xdr:nvSpPr>
        <xdr:cNvPr id="285" name="楕円 284"/>
        <xdr:cNvSpPr/>
      </xdr:nvSpPr>
      <xdr:spPr>
        <a:xfrm>
          <a:off x="15240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126593</xdr:rowOff>
    </xdr:from>
    <xdr:ext cx="762000" cy="259045"/>
    <xdr:sp macro="" textlink="">
      <xdr:nvSpPr>
        <xdr:cNvPr id="286" name="テキスト ボックス 285"/>
        <xdr:cNvSpPr txBox="1"/>
      </xdr:nvSpPr>
      <xdr:spPr>
        <a:xfrm>
          <a:off x="14909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160866</xdr:rowOff>
    </xdr:from>
    <xdr:to>
      <xdr:col>68</xdr:col>
      <xdr:colOff>203200</xdr:colOff>
      <xdr:row>88</xdr:row>
      <xdr:rowOff>91016</xdr:rowOff>
    </xdr:to>
    <xdr:sp macro="" textlink="">
      <xdr:nvSpPr>
        <xdr:cNvPr id="287" name="楕円 286"/>
        <xdr:cNvSpPr/>
      </xdr:nvSpPr>
      <xdr:spPr>
        <a:xfrm>
          <a:off x="14351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75793</xdr:rowOff>
    </xdr:from>
    <xdr:ext cx="762000" cy="259045"/>
    <xdr:sp macro="" textlink="">
      <xdr:nvSpPr>
        <xdr:cNvPr id="288" name="テキスト ボックス 287"/>
        <xdr:cNvSpPr txBox="1"/>
      </xdr:nvSpPr>
      <xdr:spPr>
        <a:xfrm>
          <a:off x="14020800" y="1516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160338</xdr:rowOff>
    </xdr:from>
    <xdr:to>
      <xdr:col>64</xdr:col>
      <xdr:colOff>152400</xdr:colOff>
      <xdr:row>89</xdr:row>
      <xdr:rowOff>90488</xdr:rowOff>
    </xdr:to>
    <xdr:sp macro="" textlink="">
      <xdr:nvSpPr>
        <xdr:cNvPr id="289" name="楕円 288"/>
        <xdr:cNvSpPr/>
      </xdr:nvSpPr>
      <xdr:spPr>
        <a:xfrm>
          <a:off x="13462000" y="1524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75265</xdr:rowOff>
    </xdr:from>
    <xdr:ext cx="762000" cy="259045"/>
    <xdr:sp macro="" textlink="">
      <xdr:nvSpPr>
        <xdr:cNvPr id="290" name="テキスト ボックス 289"/>
        <xdr:cNvSpPr txBox="1"/>
      </xdr:nvSpPr>
      <xdr:spPr>
        <a:xfrm>
          <a:off x="13131800" y="15334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1" name="正方形/長方形 29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2" name="テキスト ボックス 291"/>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3" name="テキスト ボックス 292"/>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4" name="正方形/長方形 29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5" name="正方形/長方形 29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6" name="正方形/長方形 29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7" name="正方形/長方形 29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8" name="正方形/長方形 29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9" name="正方形/長方形 29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0" name="正方形/長方形 29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1" name="正方形/長方形 30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2" name="正方形/長方形 30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3" name="テキスト ボックス 30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ごみ・し尿処理、給食センター等部分的に民間委託等の推進を図ってきたものの、離島という地理的条件の特殊性や人口減少が続いていることもあり類似団体と比較すると高い数値となっている。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今後、事務事業の見直しや事務効率化、民間委託等をさらに進めつつ職員数の適正化を図っていく。なお、当該数値は地方公務員給与実態調査の前年度数値を引用したものである。</a:t>
          </a: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4" name="テキスト ボックス 30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5" name="直線コネクタ 30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6" name="テキスト ボックス 30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7" name="直線コネクタ 306"/>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8" name="テキスト ボックス 307"/>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9" name="直線コネクタ 308"/>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10" name="テキスト ボックス 309"/>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11" name="直線コネクタ 310"/>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2" name="テキスト ボックス 311"/>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3" name="直線コネクタ 312"/>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4" name="テキスト ボックス 313"/>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70282</xdr:rowOff>
    </xdr:from>
    <xdr:to>
      <xdr:col>81</xdr:col>
      <xdr:colOff>44450</xdr:colOff>
      <xdr:row>67</xdr:row>
      <xdr:rowOff>2311</xdr:rowOff>
    </xdr:to>
    <xdr:cxnSp macro="">
      <xdr:nvCxnSpPr>
        <xdr:cNvPr id="317" name="直線コネクタ 316"/>
        <xdr:cNvCxnSpPr/>
      </xdr:nvCxnSpPr>
      <xdr:spPr>
        <a:xfrm flipV="1">
          <a:off x="17018000" y="10357282"/>
          <a:ext cx="0" cy="11321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145838</xdr:rowOff>
    </xdr:from>
    <xdr:ext cx="762000" cy="259045"/>
    <xdr:sp macro="" textlink="">
      <xdr:nvSpPr>
        <xdr:cNvPr id="318" name="定員管理の状況最小値テキスト"/>
        <xdr:cNvSpPr txBox="1"/>
      </xdr:nvSpPr>
      <xdr:spPr>
        <a:xfrm>
          <a:off x="17106900" y="11461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2311</xdr:rowOff>
    </xdr:from>
    <xdr:to>
      <xdr:col>81</xdr:col>
      <xdr:colOff>133350</xdr:colOff>
      <xdr:row>67</xdr:row>
      <xdr:rowOff>2311</xdr:rowOff>
    </xdr:to>
    <xdr:cxnSp macro="">
      <xdr:nvCxnSpPr>
        <xdr:cNvPr id="319" name="直線コネクタ 318"/>
        <xdr:cNvCxnSpPr/>
      </xdr:nvCxnSpPr>
      <xdr:spPr>
        <a:xfrm>
          <a:off x="16929100" y="1148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156659</xdr:rowOff>
    </xdr:from>
    <xdr:ext cx="762000" cy="259045"/>
    <xdr:sp macro="" textlink="">
      <xdr:nvSpPr>
        <xdr:cNvPr id="320" name="定員管理の状況最大値テキスト"/>
        <xdr:cNvSpPr txBox="1"/>
      </xdr:nvSpPr>
      <xdr:spPr>
        <a:xfrm>
          <a:off x="17106900" y="10100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70282</xdr:rowOff>
    </xdr:from>
    <xdr:to>
      <xdr:col>81</xdr:col>
      <xdr:colOff>133350</xdr:colOff>
      <xdr:row>60</xdr:row>
      <xdr:rowOff>70282</xdr:rowOff>
    </xdr:to>
    <xdr:cxnSp macro="">
      <xdr:nvCxnSpPr>
        <xdr:cNvPr id="321" name="直線コネクタ 320"/>
        <xdr:cNvCxnSpPr/>
      </xdr:nvCxnSpPr>
      <xdr:spPr>
        <a:xfrm>
          <a:off x="16929100" y="10357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42393</xdr:rowOff>
    </xdr:from>
    <xdr:to>
      <xdr:col>81</xdr:col>
      <xdr:colOff>44450</xdr:colOff>
      <xdr:row>63</xdr:row>
      <xdr:rowOff>56871</xdr:rowOff>
    </xdr:to>
    <xdr:cxnSp macro="">
      <xdr:nvCxnSpPr>
        <xdr:cNvPr id="322" name="直線コネクタ 321"/>
        <xdr:cNvCxnSpPr/>
      </xdr:nvCxnSpPr>
      <xdr:spPr>
        <a:xfrm>
          <a:off x="16179800" y="10843743"/>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89450</xdr:rowOff>
    </xdr:from>
    <xdr:ext cx="762000" cy="259045"/>
    <xdr:sp macro="" textlink="">
      <xdr:nvSpPr>
        <xdr:cNvPr id="323" name="定員管理の状況平均値テキスト"/>
        <xdr:cNvSpPr txBox="1"/>
      </xdr:nvSpPr>
      <xdr:spPr>
        <a:xfrm>
          <a:off x="17106900" y="10376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72923</xdr:rowOff>
    </xdr:from>
    <xdr:to>
      <xdr:col>81</xdr:col>
      <xdr:colOff>95250</xdr:colOff>
      <xdr:row>62</xdr:row>
      <xdr:rowOff>3073</xdr:rowOff>
    </xdr:to>
    <xdr:sp macro="" textlink="">
      <xdr:nvSpPr>
        <xdr:cNvPr id="324" name="フローチャート: 判断 323"/>
        <xdr:cNvSpPr/>
      </xdr:nvSpPr>
      <xdr:spPr>
        <a:xfrm>
          <a:off x="169672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35154</xdr:rowOff>
    </xdr:from>
    <xdr:to>
      <xdr:col>77</xdr:col>
      <xdr:colOff>44450</xdr:colOff>
      <xdr:row>63</xdr:row>
      <xdr:rowOff>42393</xdr:rowOff>
    </xdr:to>
    <xdr:cxnSp macro="">
      <xdr:nvCxnSpPr>
        <xdr:cNvPr id="325" name="直線コネクタ 324"/>
        <xdr:cNvCxnSpPr/>
      </xdr:nvCxnSpPr>
      <xdr:spPr>
        <a:xfrm>
          <a:off x="15290800" y="10836504"/>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60858</xdr:rowOff>
    </xdr:from>
    <xdr:to>
      <xdr:col>77</xdr:col>
      <xdr:colOff>95250</xdr:colOff>
      <xdr:row>61</xdr:row>
      <xdr:rowOff>162458</xdr:rowOff>
    </xdr:to>
    <xdr:sp macro="" textlink="">
      <xdr:nvSpPr>
        <xdr:cNvPr id="326" name="フローチャート: 判断 325"/>
        <xdr:cNvSpPr/>
      </xdr:nvSpPr>
      <xdr:spPr>
        <a:xfrm>
          <a:off x="161290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1185</xdr:rowOff>
    </xdr:from>
    <xdr:ext cx="736600" cy="259045"/>
    <xdr:sp macro="" textlink="">
      <xdr:nvSpPr>
        <xdr:cNvPr id="327" name="テキスト ボックス 326"/>
        <xdr:cNvSpPr txBox="1"/>
      </xdr:nvSpPr>
      <xdr:spPr>
        <a:xfrm>
          <a:off x="15798800" y="10288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31776</xdr:rowOff>
    </xdr:from>
    <xdr:to>
      <xdr:col>72</xdr:col>
      <xdr:colOff>203200</xdr:colOff>
      <xdr:row>63</xdr:row>
      <xdr:rowOff>35154</xdr:rowOff>
    </xdr:to>
    <xdr:cxnSp macro="">
      <xdr:nvCxnSpPr>
        <xdr:cNvPr id="328" name="直線コネクタ 327"/>
        <xdr:cNvCxnSpPr/>
      </xdr:nvCxnSpPr>
      <xdr:spPr>
        <a:xfrm>
          <a:off x="14401800" y="10833126"/>
          <a:ext cx="889000" cy="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47828</xdr:rowOff>
    </xdr:from>
    <xdr:to>
      <xdr:col>73</xdr:col>
      <xdr:colOff>44450</xdr:colOff>
      <xdr:row>61</xdr:row>
      <xdr:rowOff>149428</xdr:rowOff>
    </xdr:to>
    <xdr:sp macro="" textlink="">
      <xdr:nvSpPr>
        <xdr:cNvPr id="329" name="フローチャート: 判断 328"/>
        <xdr:cNvSpPr/>
      </xdr:nvSpPr>
      <xdr:spPr>
        <a:xfrm>
          <a:off x="15240000" y="105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159605</xdr:rowOff>
    </xdr:from>
    <xdr:ext cx="762000" cy="259045"/>
    <xdr:sp macro="" textlink="">
      <xdr:nvSpPr>
        <xdr:cNvPr id="330" name="テキスト ボックス 329"/>
        <xdr:cNvSpPr txBox="1"/>
      </xdr:nvSpPr>
      <xdr:spPr>
        <a:xfrm>
          <a:off x="14909800" y="10275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26467</xdr:rowOff>
    </xdr:from>
    <xdr:to>
      <xdr:col>68</xdr:col>
      <xdr:colOff>152400</xdr:colOff>
      <xdr:row>63</xdr:row>
      <xdr:rowOff>31776</xdr:rowOff>
    </xdr:to>
    <xdr:cxnSp macro="">
      <xdr:nvCxnSpPr>
        <xdr:cNvPr id="331" name="直線コネクタ 330"/>
        <xdr:cNvCxnSpPr/>
      </xdr:nvCxnSpPr>
      <xdr:spPr>
        <a:xfrm>
          <a:off x="13512800" y="10827817"/>
          <a:ext cx="889000" cy="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43967</xdr:rowOff>
    </xdr:from>
    <xdr:to>
      <xdr:col>68</xdr:col>
      <xdr:colOff>203200</xdr:colOff>
      <xdr:row>61</xdr:row>
      <xdr:rowOff>145567</xdr:rowOff>
    </xdr:to>
    <xdr:sp macro="" textlink="">
      <xdr:nvSpPr>
        <xdr:cNvPr id="332" name="フローチャート: 判断 331"/>
        <xdr:cNvSpPr/>
      </xdr:nvSpPr>
      <xdr:spPr>
        <a:xfrm>
          <a:off x="143510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155744</xdr:rowOff>
    </xdr:from>
    <xdr:ext cx="762000" cy="259045"/>
    <xdr:sp macro="" textlink="">
      <xdr:nvSpPr>
        <xdr:cNvPr id="333" name="テキスト ボックス 332"/>
        <xdr:cNvSpPr txBox="1"/>
      </xdr:nvSpPr>
      <xdr:spPr>
        <a:xfrm>
          <a:off x="14020800" y="10271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46863</xdr:rowOff>
    </xdr:from>
    <xdr:to>
      <xdr:col>64</xdr:col>
      <xdr:colOff>152400</xdr:colOff>
      <xdr:row>61</xdr:row>
      <xdr:rowOff>148463</xdr:rowOff>
    </xdr:to>
    <xdr:sp macro="" textlink="">
      <xdr:nvSpPr>
        <xdr:cNvPr id="334" name="フローチャート: 判断 333"/>
        <xdr:cNvSpPr/>
      </xdr:nvSpPr>
      <xdr:spPr>
        <a:xfrm>
          <a:off x="134620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158640</xdr:rowOff>
    </xdr:from>
    <xdr:ext cx="762000" cy="259045"/>
    <xdr:sp macro="" textlink="">
      <xdr:nvSpPr>
        <xdr:cNvPr id="335" name="テキスト ボックス 334"/>
        <xdr:cNvSpPr txBox="1"/>
      </xdr:nvSpPr>
      <xdr:spPr>
        <a:xfrm>
          <a:off x="13131800" y="1027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6071</xdr:rowOff>
    </xdr:from>
    <xdr:to>
      <xdr:col>81</xdr:col>
      <xdr:colOff>95250</xdr:colOff>
      <xdr:row>63</xdr:row>
      <xdr:rowOff>107671</xdr:rowOff>
    </xdr:to>
    <xdr:sp macro="" textlink="">
      <xdr:nvSpPr>
        <xdr:cNvPr id="341" name="楕円 340"/>
        <xdr:cNvSpPr/>
      </xdr:nvSpPr>
      <xdr:spPr>
        <a:xfrm>
          <a:off x="16967200" y="1080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149598</xdr:rowOff>
    </xdr:from>
    <xdr:ext cx="762000" cy="259045"/>
    <xdr:sp macro="" textlink="">
      <xdr:nvSpPr>
        <xdr:cNvPr id="342" name="定員管理の状況該当値テキスト"/>
        <xdr:cNvSpPr txBox="1"/>
      </xdr:nvSpPr>
      <xdr:spPr>
        <a:xfrm>
          <a:off x="17106900" y="10779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163043</xdr:rowOff>
    </xdr:from>
    <xdr:to>
      <xdr:col>77</xdr:col>
      <xdr:colOff>95250</xdr:colOff>
      <xdr:row>63</xdr:row>
      <xdr:rowOff>93193</xdr:rowOff>
    </xdr:to>
    <xdr:sp macro="" textlink="">
      <xdr:nvSpPr>
        <xdr:cNvPr id="343" name="楕円 342"/>
        <xdr:cNvSpPr/>
      </xdr:nvSpPr>
      <xdr:spPr>
        <a:xfrm>
          <a:off x="16129000" y="1079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77970</xdr:rowOff>
    </xdr:from>
    <xdr:ext cx="736600" cy="259045"/>
    <xdr:sp macro="" textlink="">
      <xdr:nvSpPr>
        <xdr:cNvPr id="344" name="テキスト ボックス 343"/>
        <xdr:cNvSpPr txBox="1"/>
      </xdr:nvSpPr>
      <xdr:spPr>
        <a:xfrm>
          <a:off x="15798800" y="10879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155804</xdr:rowOff>
    </xdr:from>
    <xdr:to>
      <xdr:col>73</xdr:col>
      <xdr:colOff>44450</xdr:colOff>
      <xdr:row>63</xdr:row>
      <xdr:rowOff>85954</xdr:rowOff>
    </xdr:to>
    <xdr:sp macro="" textlink="">
      <xdr:nvSpPr>
        <xdr:cNvPr id="345" name="楕円 344"/>
        <xdr:cNvSpPr/>
      </xdr:nvSpPr>
      <xdr:spPr>
        <a:xfrm>
          <a:off x="15240000" y="1078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70731</xdr:rowOff>
    </xdr:from>
    <xdr:ext cx="762000" cy="259045"/>
    <xdr:sp macro="" textlink="">
      <xdr:nvSpPr>
        <xdr:cNvPr id="346" name="テキスト ボックス 345"/>
        <xdr:cNvSpPr txBox="1"/>
      </xdr:nvSpPr>
      <xdr:spPr>
        <a:xfrm>
          <a:off x="14909800" y="10872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152426</xdr:rowOff>
    </xdr:from>
    <xdr:to>
      <xdr:col>68</xdr:col>
      <xdr:colOff>203200</xdr:colOff>
      <xdr:row>63</xdr:row>
      <xdr:rowOff>82576</xdr:rowOff>
    </xdr:to>
    <xdr:sp macro="" textlink="">
      <xdr:nvSpPr>
        <xdr:cNvPr id="347" name="楕円 346"/>
        <xdr:cNvSpPr/>
      </xdr:nvSpPr>
      <xdr:spPr>
        <a:xfrm>
          <a:off x="14351000" y="1078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67353</xdr:rowOff>
    </xdr:from>
    <xdr:ext cx="762000" cy="259045"/>
    <xdr:sp macro="" textlink="">
      <xdr:nvSpPr>
        <xdr:cNvPr id="348" name="テキスト ボックス 347"/>
        <xdr:cNvSpPr txBox="1"/>
      </xdr:nvSpPr>
      <xdr:spPr>
        <a:xfrm>
          <a:off x="14020800" y="10868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147117</xdr:rowOff>
    </xdr:from>
    <xdr:to>
      <xdr:col>64</xdr:col>
      <xdr:colOff>152400</xdr:colOff>
      <xdr:row>63</xdr:row>
      <xdr:rowOff>77267</xdr:rowOff>
    </xdr:to>
    <xdr:sp macro="" textlink="">
      <xdr:nvSpPr>
        <xdr:cNvPr id="349" name="楕円 348"/>
        <xdr:cNvSpPr/>
      </xdr:nvSpPr>
      <xdr:spPr>
        <a:xfrm>
          <a:off x="13462000" y="1077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62044</xdr:rowOff>
    </xdr:from>
    <xdr:ext cx="762000" cy="259045"/>
    <xdr:sp macro="" textlink="">
      <xdr:nvSpPr>
        <xdr:cNvPr id="350" name="テキスト ボックス 349"/>
        <xdr:cNvSpPr txBox="1"/>
      </xdr:nvSpPr>
      <xdr:spPr>
        <a:xfrm>
          <a:off x="13131800" y="1086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地方債の新規発行抑制等による効果で実質公債費比率は年々改善傾向にあり、令和元年度も</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ポイント改善しているが、単年度で見るとＨ</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9.3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ポイント、Ｈ</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9.2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ポイント、Ｒ</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9.1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ポイントと下げ止まりの傾向が見られる。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は大規模事業実施による新規地方債発行額の増大に伴い比率が上昇に転じることが見込まれるが、事業計画と財政健全化のバランスを考えながら緊急度・住民ニーズを的確に把握した事業の選択により起債に大きく頼ることのない持続可能な財政運営を目指す。</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54187</xdr:rowOff>
    </xdr:from>
    <xdr:to>
      <xdr:col>81</xdr:col>
      <xdr:colOff>44450</xdr:colOff>
      <xdr:row>45</xdr:row>
      <xdr:rowOff>138430</xdr:rowOff>
    </xdr:to>
    <xdr:cxnSp macro="">
      <xdr:nvCxnSpPr>
        <xdr:cNvPr id="378" name="直線コネクタ 377"/>
        <xdr:cNvCxnSpPr/>
      </xdr:nvCxnSpPr>
      <xdr:spPr>
        <a:xfrm flipV="1">
          <a:off x="17018000" y="6397837"/>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9" name="公債費負担の状況最小値テキスト"/>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80" name="直線コネクタ 379"/>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140564</xdr:rowOff>
    </xdr:from>
    <xdr:ext cx="762000" cy="259045"/>
    <xdr:sp macro="" textlink="">
      <xdr:nvSpPr>
        <xdr:cNvPr id="381" name="公債費負担の状況最大値テキスト"/>
        <xdr:cNvSpPr txBox="1"/>
      </xdr:nvSpPr>
      <xdr:spPr>
        <a:xfrm>
          <a:off x="17106900" y="614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54187</xdr:rowOff>
    </xdr:from>
    <xdr:to>
      <xdr:col>81</xdr:col>
      <xdr:colOff>133350</xdr:colOff>
      <xdr:row>37</xdr:row>
      <xdr:rowOff>54187</xdr:rowOff>
    </xdr:to>
    <xdr:cxnSp macro="">
      <xdr:nvCxnSpPr>
        <xdr:cNvPr id="382" name="直線コネクタ 381"/>
        <xdr:cNvCxnSpPr/>
      </xdr:nvCxnSpPr>
      <xdr:spPr>
        <a:xfrm>
          <a:off x="16929100" y="6397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121920</xdr:rowOff>
    </xdr:from>
    <xdr:to>
      <xdr:col>81</xdr:col>
      <xdr:colOff>44450</xdr:colOff>
      <xdr:row>43</xdr:row>
      <xdr:rowOff>22860</xdr:rowOff>
    </xdr:to>
    <xdr:cxnSp macro="">
      <xdr:nvCxnSpPr>
        <xdr:cNvPr id="383" name="直線コネクタ 382"/>
        <xdr:cNvCxnSpPr/>
      </xdr:nvCxnSpPr>
      <xdr:spPr>
        <a:xfrm flipV="1">
          <a:off x="16179800" y="732282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154533</xdr:rowOff>
    </xdr:from>
    <xdr:ext cx="762000" cy="259045"/>
    <xdr:sp macro="" textlink="">
      <xdr:nvSpPr>
        <xdr:cNvPr id="384" name="公債費負担の状況平均値テキスト"/>
        <xdr:cNvSpPr txBox="1"/>
      </xdr:nvSpPr>
      <xdr:spPr>
        <a:xfrm>
          <a:off x="17106900" y="7012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138006</xdr:rowOff>
    </xdr:from>
    <xdr:to>
      <xdr:col>81</xdr:col>
      <xdr:colOff>95250</xdr:colOff>
      <xdr:row>42</xdr:row>
      <xdr:rowOff>68156</xdr:rowOff>
    </xdr:to>
    <xdr:sp macro="" textlink="">
      <xdr:nvSpPr>
        <xdr:cNvPr id="385" name="フローチャート: 判断 384"/>
        <xdr:cNvSpPr/>
      </xdr:nvSpPr>
      <xdr:spPr>
        <a:xfrm>
          <a:off x="169672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22860</xdr:rowOff>
    </xdr:from>
    <xdr:to>
      <xdr:col>77</xdr:col>
      <xdr:colOff>44450</xdr:colOff>
      <xdr:row>43</xdr:row>
      <xdr:rowOff>119380</xdr:rowOff>
    </xdr:to>
    <xdr:cxnSp macro="">
      <xdr:nvCxnSpPr>
        <xdr:cNvPr id="386" name="直線コネクタ 385"/>
        <xdr:cNvCxnSpPr/>
      </xdr:nvCxnSpPr>
      <xdr:spPr>
        <a:xfrm flipV="1">
          <a:off x="15290800" y="739521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129963</xdr:rowOff>
    </xdr:from>
    <xdr:to>
      <xdr:col>77</xdr:col>
      <xdr:colOff>95250</xdr:colOff>
      <xdr:row>42</xdr:row>
      <xdr:rowOff>60113</xdr:rowOff>
    </xdr:to>
    <xdr:sp macro="" textlink="">
      <xdr:nvSpPr>
        <xdr:cNvPr id="387" name="フローチャート: 判断 386"/>
        <xdr:cNvSpPr/>
      </xdr:nvSpPr>
      <xdr:spPr>
        <a:xfrm>
          <a:off x="16129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70290</xdr:rowOff>
    </xdr:from>
    <xdr:ext cx="736600" cy="259045"/>
    <xdr:sp macro="" textlink="">
      <xdr:nvSpPr>
        <xdr:cNvPr id="388" name="テキスト ボックス 387"/>
        <xdr:cNvSpPr txBox="1"/>
      </xdr:nvSpPr>
      <xdr:spPr>
        <a:xfrm>
          <a:off x="15798800" y="6928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119380</xdr:rowOff>
    </xdr:from>
    <xdr:to>
      <xdr:col>72</xdr:col>
      <xdr:colOff>203200</xdr:colOff>
      <xdr:row>44</xdr:row>
      <xdr:rowOff>68580</xdr:rowOff>
    </xdr:to>
    <xdr:cxnSp macro="">
      <xdr:nvCxnSpPr>
        <xdr:cNvPr id="389" name="直線コネクタ 388"/>
        <xdr:cNvCxnSpPr/>
      </xdr:nvCxnSpPr>
      <xdr:spPr>
        <a:xfrm flipV="1">
          <a:off x="14401800" y="749173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138006</xdr:rowOff>
    </xdr:from>
    <xdr:to>
      <xdr:col>73</xdr:col>
      <xdr:colOff>44450</xdr:colOff>
      <xdr:row>42</xdr:row>
      <xdr:rowOff>68156</xdr:rowOff>
    </xdr:to>
    <xdr:sp macro="" textlink="">
      <xdr:nvSpPr>
        <xdr:cNvPr id="390" name="フローチャート: 判断 389"/>
        <xdr:cNvSpPr/>
      </xdr:nvSpPr>
      <xdr:spPr>
        <a:xfrm>
          <a:off x="15240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78333</xdr:rowOff>
    </xdr:from>
    <xdr:ext cx="762000" cy="259045"/>
    <xdr:sp macro="" textlink="">
      <xdr:nvSpPr>
        <xdr:cNvPr id="391" name="テキスト ボックス 390"/>
        <xdr:cNvSpPr txBox="1"/>
      </xdr:nvSpPr>
      <xdr:spPr>
        <a:xfrm>
          <a:off x="14909800" y="69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68580</xdr:rowOff>
    </xdr:from>
    <xdr:to>
      <xdr:col>68</xdr:col>
      <xdr:colOff>152400</xdr:colOff>
      <xdr:row>45</xdr:row>
      <xdr:rowOff>1694</xdr:rowOff>
    </xdr:to>
    <xdr:cxnSp macro="">
      <xdr:nvCxnSpPr>
        <xdr:cNvPr id="392" name="直線コネクタ 391"/>
        <xdr:cNvCxnSpPr/>
      </xdr:nvCxnSpPr>
      <xdr:spPr>
        <a:xfrm flipV="1">
          <a:off x="13512800" y="7612380"/>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138006</xdr:rowOff>
    </xdr:from>
    <xdr:to>
      <xdr:col>68</xdr:col>
      <xdr:colOff>203200</xdr:colOff>
      <xdr:row>42</xdr:row>
      <xdr:rowOff>68156</xdr:rowOff>
    </xdr:to>
    <xdr:sp macro="" textlink="">
      <xdr:nvSpPr>
        <xdr:cNvPr id="393" name="フローチャート: 判断 392"/>
        <xdr:cNvSpPr/>
      </xdr:nvSpPr>
      <xdr:spPr>
        <a:xfrm>
          <a:off x="14351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78333</xdr:rowOff>
    </xdr:from>
    <xdr:ext cx="762000" cy="259045"/>
    <xdr:sp macro="" textlink="">
      <xdr:nvSpPr>
        <xdr:cNvPr id="394" name="テキスト ボックス 393"/>
        <xdr:cNvSpPr txBox="1"/>
      </xdr:nvSpPr>
      <xdr:spPr>
        <a:xfrm>
          <a:off x="14020800" y="69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46990</xdr:rowOff>
    </xdr:from>
    <xdr:to>
      <xdr:col>64</xdr:col>
      <xdr:colOff>152400</xdr:colOff>
      <xdr:row>42</xdr:row>
      <xdr:rowOff>148590</xdr:rowOff>
    </xdr:to>
    <xdr:sp macro="" textlink="">
      <xdr:nvSpPr>
        <xdr:cNvPr id="395" name="フローチャート: 判断 394"/>
        <xdr:cNvSpPr/>
      </xdr:nvSpPr>
      <xdr:spPr>
        <a:xfrm>
          <a:off x="13462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158767</xdr:rowOff>
    </xdr:from>
    <xdr:ext cx="762000" cy="259045"/>
    <xdr:sp macro="" textlink="">
      <xdr:nvSpPr>
        <xdr:cNvPr id="396" name="テキスト ボックス 395"/>
        <xdr:cNvSpPr txBox="1"/>
      </xdr:nvSpPr>
      <xdr:spPr>
        <a:xfrm>
          <a:off x="13131800" y="701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71120</xdr:rowOff>
    </xdr:from>
    <xdr:to>
      <xdr:col>81</xdr:col>
      <xdr:colOff>95250</xdr:colOff>
      <xdr:row>43</xdr:row>
      <xdr:rowOff>1270</xdr:rowOff>
    </xdr:to>
    <xdr:sp macro="" textlink="">
      <xdr:nvSpPr>
        <xdr:cNvPr id="402" name="楕円 401"/>
        <xdr:cNvSpPr/>
      </xdr:nvSpPr>
      <xdr:spPr>
        <a:xfrm>
          <a:off x="169672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43197</xdr:rowOff>
    </xdr:from>
    <xdr:ext cx="762000" cy="259045"/>
    <xdr:sp macro="" textlink="">
      <xdr:nvSpPr>
        <xdr:cNvPr id="403" name="公債費負担の状況該当値テキスト"/>
        <xdr:cNvSpPr txBox="1"/>
      </xdr:nvSpPr>
      <xdr:spPr>
        <a:xfrm>
          <a:off x="17106900" y="724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143510</xdr:rowOff>
    </xdr:from>
    <xdr:to>
      <xdr:col>77</xdr:col>
      <xdr:colOff>95250</xdr:colOff>
      <xdr:row>43</xdr:row>
      <xdr:rowOff>73660</xdr:rowOff>
    </xdr:to>
    <xdr:sp macro="" textlink="">
      <xdr:nvSpPr>
        <xdr:cNvPr id="404" name="楕円 403"/>
        <xdr:cNvSpPr/>
      </xdr:nvSpPr>
      <xdr:spPr>
        <a:xfrm>
          <a:off x="16129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58437</xdr:rowOff>
    </xdr:from>
    <xdr:ext cx="736600" cy="259045"/>
    <xdr:sp macro="" textlink="">
      <xdr:nvSpPr>
        <xdr:cNvPr id="405" name="テキスト ボックス 404"/>
        <xdr:cNvSpPr txBox="1"/>
      </xdr:nvSpPr>
      <xdr:spPr>
        <a:xfrm>
          <a:off x="15798800" y="743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68580</xdr:rowOff>
    </xdr:from>
    <xdr:to>
      <xdr:col>73</xdr:col>
      <xdr:colOff>44450</xdr:colOff>
      <xdr:row>43</xdr:row>
      <xdr:rowOff>170180</xdr:rowOff>
    </xdr:to>
    <xdr:sp macro="" textlink="">
      <xdr:nvSpPr>
        <xdr:cNvPr id="406" name="楕円 405"/>
        <xdr:cNvSpPr/>
      </xdr:nvSpPr>
      <xdr:spPr>
        <a:xfrm>
          <a:off x="15240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154957</xdr:rowOff>
    </xdr:from>
    <xdr:ext cx="762000" cy="259045"/>
    <xdr:sp macro="" textlink="">
      <xdr:nvSpPr>
        <xdr:cNvPr id="407" name="テキスト ボックス 406"/>
        <xdr:cNvSpPr txBox="1"/>
      </xdr:nvSpPr>
      <xdr:spPr>
        <a:xfrm>
          <a:off x="14909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17780</xdr:rowOff>
    </xdr:from>
    <xdr:to>
      <xdr:col>68</xdr:col>
      <xdr:colOff>203200</xdr:colOff>
      <xdr:row>44</xdr:row>
      <xdr:rowOff>119380</xdr:rowOff>
    </xdr:to>
    <xdr:sp macro="" textlink="">
      <xdr:nvSpPr>
        <xdr:cNvPr id="408" name="楕円 407"/>
        <xdr:cNvSpPr/>
      </xdr:nvSpPr>
      <xdr:spPr>
        <a:xfrm>
          <a:off x="14351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104157</xdr:rowOff>
    </xdr:from>
    <xdr:ext cx="762000" cy="259045"/>
    <xdr:sp macro="" textlink="">
      <xdr:nvSpPr>
        <xdr:cNvPr id="409" name="テキスト ボックス 408"/>
        <xdr:cNvSpPr txBox="1"/>
      </xdr:nvSpPr>
      <xdr:spPr>
        <a:xfrm>
          <a:off x="14020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122344</xdr:rowOff>
    </xdr:from>
    <xdr:to>
      <xdr:col>64</xdr:col>
      <xdr:colOff>152400</xdr:colOff>
      <xdr:row>45</xdr:row>
      <xdr:rowOff>52494</xdr:rowOff>
    </xdr:to>
    <xdr:sp macro="" textlink="">
      <xdr:nvSpPr>
        <xdr:cNvPr id="410" name="楕円 409"/>
        <xdr:cNvSpPr/>
      </xdr:nvSpPr>
      <xdr:spPr>
        <a:xfrm>
          <a:off x="13462000" y="766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37271</xdr:rowOff>
    </xdr:from>
    <xdr:ext cx="762000" cy="259045"/>
    <xdr:sp macro="" textlink="">
      <xdr:nvSpPr>
        <xdr:cNvPr id="411" name="テキスト ボックス 410"/>
        <xdr:cNvSpPr txBox="1"/>
      </xdr:nvSpPr>
      <xdr:spPr>
        <a:xfrm>
          <a:off x="13131800" y="775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令和元年度は、庁舎整備事業（</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1,888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百万円）、ジオパーク中核拠点施設整備事業（</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331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百万円）などの大規模事業の着手により地方債の発行額が公債費償還元金を大きく上回ったため、比率が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ポイント悪化した。当面は大規模事業が計画されており、比率の上昇が見込まれるが、事業計画の見直しと健全な財政運営に配慮した歳出抑制のバランスを取りながら、財政運営を推進する。 </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8" name="直線コネクタ 427"/>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9" name="テキスト ボックス 428"/>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0" name="直線コネクタ 429"/>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1" name="テキスト ボックス 430"/>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2" name="直線コネクタ 431"/>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3" name="テキスト ボックス 432"/>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4" name="直線コネクタ 433"/>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5" name="テキスト ボックス 434"/>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154025</xdr:rowOff>
    </xdr:to>
    <xdr:cxnSp macro="">
      <xdr:nvCxnSpPr>
        <xdr:cNvPr id="438" name="直線コネクタ 437"/>
        <xdr:cNvCxnSpPr/>
      </xdr:nvCxnSpPr>
      <xdr:spPr>
        <a:xfrm flipV="1">
          <a:off x="17018000" y="2451100"/>
          <a:ext cx="0" cy="14748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126102</xdr:rowOff>
    </xdr:from>
    <xdr:ext cx="762000" cy="259045"/>
    <xdr:sp macro="" textlink="">
      <xdr:nvSpPr>
        <xdr:cNvPr id="439" name="将来負担の状況最小値テキスト"/>
        <xdr:cNvSpPr txBox="1"/>
      </xdr:nvSpPr>
      <xdr:spPr>
        <a:xfrm>
          <a:off x="17106900" y="389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154025</xdr:rowOff>
    </xdr:from>
    <xdr:to>
      <xdr:col>81</xdr:col>
      <xdr:colOff>133350</xdr:colOff>
      <xdr:row>22</xdr:row>
      <xdr:rowOff>154025</xdr:rowOff>
    </xdr:to>
    <xdr:cxnSp macro="">
      <xdr:nvCxnSpPr>
        <xdr:cNvPr id="440" name="直線コネクタ 439"/>
        <xdr:cNvCxnSpPr/>
      </xdr:nvCxnSpPr>
      <xdr:spPr>
        <a:xfrm>
          <a:off x="16929100" y="3925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1"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2" name="直線コネクタ 441"/>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117246</xdr:rowOff>
    </xdr:from>
    <xdr:to>
      <xdr:col>81</xdr:col>
      <xdr:colOff>44450</xdr:colOff>
      <xdr:row>20</xdr:row>
      <xdr:rowOff>109881</xdr:rowOff>
    </xdr:to>
    <xdr:cxnSp macro="">
      <xdr:nvCxnSpPr>
        <xdr:cNvPr id="443" name="直線コネクタ 442"/>
        <xdr:cNvCxnSpPr/>
      </xdr:nvCxnSpPr>
      <xdr:spPr>
        <a:xfrm>
          <a:off x="16179800" y="3374796"/>
          <a:ext cx="838200" cy="164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80027</xdr:rowOff>
    </xdr:from>
    <xdr:ext cx="762000" cy="259045"/>
    <xdr:sp macro="" textlink="">
      <xdr:nvSpPr>
        <xdr:cNvPr id="444" name="将来負担の状況平均値テキスト"/>
        <xdr:cNvSpPr txBox="1"/>
      </xdr:nvSpPr>
      <xdr:spPr>
        <a:xfrm>
          <a:off x="17106900" y="230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29921</xdr:rowOff>
    </xdr:from>
    <xdr:to>
      <xdr:col>81</xdr:col>
      <xdr:colOff>95250</xdr:colOff>
      <xdr:row>14</xdr:row>
      <xdr:rowOff>131521</xdr:rowOff>
    </xdr:to>
    <xdr:sp macro="" textlink="">
      <xdr:nvSpPr>
        <xdr:cNvPr id="445" name="フローチャート: 判断 444"/>
        <xdr:cNvSpPr/>
      </xdr:nvSpPr>
      <xdr:spPr>
        <a:xfrm>
          <a:off x="16967200" y="243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64160</xdr:rowOff>
    </xdr:from>
    <xdr:to>
      <xdr:col>77</xdr:col>
      <xdr:colOff>44450</xdr:colOff>
      <xdr:row>19</xdr:row>
      <xdr:rowOff>117246</xdr:rowOff>
    </xdr:to>
    <xdr:cxnSp macro="">
      <xdr:nvCxnSpPr>
        <xdr:cNvPr id="446" name="直線コネクタ 445"/>
        <xdr:cNvCxnSpPr/>
      </xdr:nvCxnSpPr>
      <xdr:spPr>
        <a:xfrm>
          <a:off x="15290800" y="3321710"/>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7" name="フローチャート: 判断 446"/>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8" name="テキスト ボックス 447"/>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24587</xdr:rowOff>
    </xdr:from>
    <xdr:to>
      <xdr:col>72</xdr:col>
      <xdr:colOff>203200</xdr:colOff>
      <xdr:row>19</xdr:row>
      <xdr:rowOff>64160</xdr:rowOff>
    </xdr:to>
    <xdr:cxnSp macro="">
      <xdr:nvCxnSpPr>
        <xdr:cNvPr id="449" name="直線コネクタ 448"/>
        <xdr:cNvCxnSpPr/>
      </xdr:nvCxnSpPr>
      <xdr:spPr>
        <a:xfrm>
          <a:off x="14401800" y="3282137"/>
          <a:ext cx="889000" cy="3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50" name="フローチャート: 判断 449"/>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51" name="テキスト ボックス 450"/>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24587</xdr:rowOff>
    </xdr:from>
    <xdr:to>
      <xdr:col>68</xdr:col>
      <xdr:colOff>152400</xdr:colOff>
      <xdr:row>19</xdr:row>
      <xdr:rowOff>40996</xdr:rowOff>
    </xdr:to>
    <xdr:cxnSp macro="">
      <xdr:nvCxnSpPr>
        <xdr:cNvPr id="452" name="直線コネクタ 451"/>
        <xdr:cNvCxnSpPr/>
      </xdr:nvCxnSpPr>
      <xdr:spPr>
        <a:xfrm flipV="1">
          <a:off x="13512800" y="3282137"/>
          <a:ext cx="889000" cy="16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0</xdr:rowOff>
    </xdr:from>
    <xdr:to>
      <xdr:col>68</xdr:col>
      <xdr:colOff>203200</xdr:colOff>
      <xdr:row>14</xdr:row>
      <xdr:rowOff>101600</xdr:rowOff>
    </xdr:to>
    <xdr:sp macro="" textlink="">
      <xdr:nvSpPr>
        <xdr:cNvPr id="453" name="フローチャート: 判断 452"/>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54" name="テキスト ボックス 453"/>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126441</xdr:rowOff>
    </xdr:from>
    <xdr:to>
      <xdr:col>64</xdr:col>
      <xdr:colOff>152400</xdr:colOff>
      <xdr:row>15</xdr:row>
      <xdr:rowOff>56591</xdr:rowOff>
    </xdr:to>
    <xdr:sp macro="" textlink="">
      <xdr:nvSpPr>
        <xdr:cNvPr id="455" name="フローチャート: 判断 454"/>
        <xdr:cNvSpPr/>
      </xdr:nvSpPr>
      <xdr:spPr>
        <a:xfrm>
          <a:off x="13462000" y="252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66768</xdr:rowOff>
    </xdr:from>
    <xdr:ext cx="762000" cy="259045"/>
    <xdr:sp macro="" textlink="">
      <xdr:nvSpPr>
        <xdr:cNvPr id="456" name="テキスト ボックス 455"/>
        <xdr:cNvSpPr txBox="1"/>
      </xdr:nvSpPr>
      <xdr:spPr>
        <a:xfrm>
          <a:off x="13131800" y="2295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59081</xdr:rowOff>
    </xdr:from>
    <xdr:to>
      <xdr:col>81</xdr:col>
      <xdr:colOff>95250</xdr:colOff>
      <xdr:row>20</xdr:row>
      <xdr:rowOff>160681</xdr:rowOff>
    </xdr:to>
    <xdr:sp macro="" textlink="">
      <xdr:nvSpPr>
        <xdr:cNvPr id="462" name="楕円 461"/>
        <xdr:cNvSpPr/>
      </xdr:nvSpPr>
      <xdr:spPr>
        <a:xfrm>
          <a:off x="16967200" y="348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31158</xdr:rowOff>
    </xdr:from>
    <xdr:ext cx="762000" cy="259045"/>
    <xdr:sp macro="" textlink="">
      <xdr:nvSpPr>
        <xdr:cNvPr id="463" name="将来負担の状況該当値テキスト"/>
        <xdr:cNvSpPr txBox="1"/>
      </xdr:nvSpPr>
      <xdr:spPr>
        <a:xfrm>
          <a:off x="17106900" y="3460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66446</xdr:rowOff>
    </xdr:from>
    <xdr:to>
      <xdr:col>77</xdr:col>
      <xdr:colOff>95250</xdr:colOff>
      <xdr:row>19</xdr:row>
      <xdr:rowOff>168046</xdr:rowOff>
    </xdr:to>
    <xdr:sp macro="" textlink="">
      <xdr:nvSpPr>
        <xdr:cNvPr id="464" name="楕円 463"/>
        <xdr:cNvSpPr/>
      </xdr:nvSpPr>
      <xdr:spPr>
        <a:xfrm>
          <a:off x="16129000" y="332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152823</xdr:rowOff>
    </xdr:from>
    <xdr:ext cx="736600" cy="259045"/>
    <xdr:sp macro="" textlink="">
      <xdr:nvSpPr>
        <xdr:cNvPr id="465" name="テキスト ボックス 464"/>
        <xdr:cNvSpPr txBox="1"/>
      </xdr:nvSpPr>
      <xdr:spPr>
        <a:xfrm>
          <a:off x="15798800" y="3410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13360</xdr:rowOff>
    </xdr:from>
    <xdr:to>
      <xdr:col>73</xdr:col>
      <xdr:colOff>44450</xdr:colOff>
      <xdr:row>19</xdr:row>
      <xdr:rowOff>114960</xdr:rowOff>
    </xdr:to>
    <xdr:sp macro="" textlink="">
      <xdr:nvSpPr>
        <xdr:cNvPr id="466" name="楕円 465"/>
        <xdr:cNvSpPr/>
      </xdr:nvSpPr>
      <xdr:spPr>
        <a:xfrm>
          <a:off x="15240000" y="327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99737</xdr:rowOff>
    </xdr:from>
    <xdr:ext cx="762000" cy="259045"/>
    <xdr:sp macro="" textlink="">
      <xdr:nvSpPr>
        <xdr:cNvPr id="467" name="テキスト ボックス 466"/>
        <xdr:cNvSpPr txBox="1"/>
      </xdr:nvSpPr>
      <xdr:spPr>
        <a:xfrm>
          <a:off x="14909800" y="335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145237</xdr:rowOff>
    </xdr:from>
    <xdr:to>
      <xdr:col>68</xdr:col>
      <xdr:colOff>203200</xdr:colOff>
      <xdr:row>19</xdr:row>
      <xdr:rowOff>75387</xdr:rowOff>
    </xdr:to>
    <xdr:sp macro="" textlink="">
      <xdr:nvSpPr>
        <xdr:cNvPr id="468" name="楕円 467"/>
        <xdr:cNvSpPr/>
      </xdr:nvSpPr>
      <xdr:spPr>
        <a:xfrm>
          <a:off x="14351000" y="323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60164</xdr:rowOff>
    </xdr:from>
    <xdr:ext cx="762000" cy="259045"/>
    <xdr:sp macro="" textlink="">
      <xdr:nvSpPr>
        <xdr:cNvPr id="469" name="テキスト ボックス 468"/>
        <xdr:cNvSpPr txBox="1"/>
      </xdr:nvSpPr>
      <xdr:spPr>
        <a:xfrm>
          <a:off x="14020800" y="331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161646</xdr:rowOff>
    </xdr:from>
    <xdr:to>
      <xdr:col>64</xdr:col>
      <xdr:colOff>152400</xdr:colOff>
      <xdr:row>19</xdr:row>
      <xdr:rowOff>91796</xdr:rowOff>
    </xdr:to>
    <xdr:sp macro="" textlink="">
      <xdr:nvSpPr>
        <xdr:cNvPr id="470" name="楕円 469"/>
        <xdr:cNvSpPr/>
      </xdr:nvSpPr>
      <xdr:spPr>
        <a:xfrm>
          <a:off x="13462000" y="324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76573</xdr:rowOff>
    </xdr:from>
    <xdr:ext cx="762000" cy="259045"/>
    <xdr:sp macro="" textlink="">
      <xdr:nvSpPr>
        <xdr:cNvPr id="471" name="テキスト ボックス 470"/>
        <xdr:cNvSpPr txBox="1"/>
      </xdr:nvSpPr>
      <xdr:spPr>
        <a:xfrm>
          <a:off x="13131800" y="3334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島根県隠岐の島町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14,040
13,951
242.82
17,826,101
17,574,151
211,524
8,431,298
25,379,710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112.7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年度と比較すると、</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％比率は増えているが、人件費そのものはほぼ横ばいであり、分母となる普通交付税の減額がその要因となっている。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今後、行政サービスの民間委託等も検討し、人件費の抑制を図っていく。</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19558</xdr:rowOff>
    </xdr:from>
    <xdr:to>
      <xdr:col>24</xdr:col>
      <xdr:colOff>25400</xdr:colOff>
      <xdr:row>41</xdr:row>
      <xdr:rowOff>152146</xdr:rowOff>
    </xdr:to>
    <xdr:cxnSp macro="">
      <xdr:nvCxnSpPr>
        <xdr:cNvPr id="59" name="直線コネクタ 58"/>
        <xdr:cNvCxnSpPr/>
      </xdr:nvCxnSpPr>
      <xdr:spPr>
        <a:xfrm flipV="1">
          <a:off x="4826000" y="6020308"/>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124223</xdr:rowOff>
    </xdr:from>
    <xdr:ext cx="762000" cy="259045"/>
    <xdr:sp macro="" textlink="">
      <xdr:nvSpPr>
        <xdr:cNvPr id="60" name="人件費最小値テキスト"/>
        <xdr:cNvSpPr txBox="1"/>
      </xdr:nvSpPr>
      <xdr:spPr>
        <a:xfrm>
          <a:off x="4914900" y="715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152146</xdr:rowOff>
    </xdr:from>
    <xdr:to>
      <xdr:col>24</xdr:col>
      <xdr:colOff>114300</xdr:colOff>
      <xdr:row>41</xdr:row>
      <xdr:rowOff>152146</xdr:rowOff>
    </xdr:to>
    <xdr:cxnSp macro="">
      <xdr:nvCxnSpPr>
        <xdr:cNvPr id="61" name="直線コネクタ 60"/>
        <xdr:cNvCxnSpPr/>
      </xdr:nvCxnSpPr>
      <xdr:spPr>
        <a:xfrm>
          <a:off x="4737100" y="718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105935</xdr:rowOff>
    </xdr:from>
    <xdr:ext cx="762000" cy="259045"/>
    <xdr:sp macro="" textlink="">
      <xdr:nvSpPr>
        <xdr:cNvPr id="62" name="人件費最大値テキスト"/>
        <xdr:cNvSpPr txBox="1"/>
      </xdr:nvSpPr>
      <xdr:spPr>
        <a:xfrm>
          <a:off x="4914900" y="576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19558</xdr:rowOff>
    </xdr:from>
    <xdr:to>
      <xdr:col>24</xdr:col>
      <xdr:colOff>114300</xdr:colOff>
      <xdr:row>35</xdr:row>
      <xdr:rowOff>19558</xdr:rowOff>
    </xdr:to>
    <xdr:cxnSp macro="">
      <xdr:nvCxnSpPr>
        <xdr:cNvPr id="63" name="直線コネクタ 62"/>
        <xdr:cNvCxnSpPr/>
      </xdr:nvCxnSpPr>
      <xdr:spPr>
        <a:xfrm>
          <a:off x="4737100" y="602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62992</xdr:rowOff>
    </xdr:from>
    <xdr:to>
      <xdr:col>24</xdr:col>
      <xdr:colOff>25400</xdr:colOff>
      <xdr:row>36</xdr:row>
      <xdr:rowOff>90424</xdr:rowOff>
    </xdr:to>
    <xdr:cxnSp macro="">
      <xdr:nvCxnSpPr>
        <xdr:cNvPr id="64" name="直線コネクタ 63"/>
        <xdr:cNvCxnSpPr/>
      </xdr:nvCxnSpPr>
      <xdr:spPr>
        <a:xfrm>
          <a:off x="3987800" y="623519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130573</xdr:rowOff>
    </xdr:from>
    <xdr:ext cx="762000" cy="259045"/>
    <xdr:sp macro="" textlink="">
      <xdr:nvSpPr>
        <xdr:cNvPr id="65" name="人件費平均値テキスト"/>
        <xdr:cNvSpPr txBox="1"/>
      </xdr:nvSpPr>
      <xdr:spPr>
        <a:xfrm>
          <a:off x="4914900" y="6302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158496</xdr:rowOff>
    </xdr:from>
    <xdr:to>
      <xdr:col>24</xdr:col>
      <xdr:colOff>76200</xdr:colOff>
      <xdr:row>37</xdr:row>
      <xdr:rowOff>88646</xdr:rowOff>
    </xdr:to>
    <xdr:sp macro="" textlink="">
      <xdr:nvSpPr>
        <xdr:cNvPr id="66" name="フローチャート: 判断 65"/>
        <xdr:cNvSpPr/>
      </xdr:nvSpPr>
      <xdr:spPr>
        <a:xfrm>
          <a:off x="4775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44704</xdr:rowOff>
    </xdr:from>
    <xdr:to>
      <xdr:col>19</xdr:col>
      <xdr:colOff>187325</xdr:colOff>
      <xdr:row>36</xdr:row>
      <xdr:rowOff>62992</xdr:rowOff>
    </xdr:to>
    <xdr:cxnSp macro="">
      <xdr:nvCxnSpPr>
        <xdr:cNvPr id="67" name="直線コネクタ 66"/>
        <xdr:cNvCxnSpPr/>
      </xdr:nvCxnSpPr>
      <xdr:spPr>
        <a:xfrm>
          <a:off x="3098800" y="62169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64279</xdr:rowOff>
    </xdr:from>
    <xdr:ext cx="736600" cy="259045"/>
    <xdr:sp macro="" textlink="">
      <xdr:nvSpPr>
        <xdr:cNvPr id="69" name="テキスト ボックス 68"/>
        <xdr:cNvSpPr txBox="1"/>
      </xdr:nvSpPr>
      <xdr:spPr>
        <a:xfrm>
          <a:off x="3606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44704</xdr:rowOff>
    </xdr:from>
    <xdr:to>
      <xdr:col>15</xdr:col>
      <xdr:colOff>98425</xdr:colOff>
      <xdr:row>36</xdr:row>
      <xdr:rowOff>49276</xdr:rowOff>
    </xdr:to>
    <xdr:cxnSp macro="">
      <xdr:nvCxnSpPr>
        <xdr:cNvPr id="70" name="直線コネクタ 69"/>
        <xdr:cNvCxnSpPr/>
      </xdr:nvCxnSpPr>
      <xdr:spPr>
        <a:xfrm flipV="1">
          <a:off x="2209800" y="62169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50563</xdr:rowOff>
    </xdr:from>
    <xdr:ext cx="762000" cy="259045"/>
    <xdr:sp macro="" textlink="">
      <xdr:nvSpPr>
        <xdr:cNvPr id="72" name="テキスト ボックス 71"/>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40132</xdr:rowOff>
    </xdr:from>
    <xdr:to>
      <xdr:col>11</xdr:col>
      <xdr:colOff>9525</xdr:colOff>
      <xdr:row>36</xdr:row>
      <xdr:rowOff>49276</xdr:rowOff>
    </xdr:to>
    <xdr:cxnSp macro="">
      <xdr:nvCxnSpPr>
        <xdr:cNvPr id="73" name="直線コネクタ 72"/>
        <xdr:cNvCxnSpPr/>
      </xdr:nvCxnSpPr>
      <xdr:spPr>
        <a:xfrm>
          <a:off x="1320800" y="62123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131064</xdr:rowOff>
    </xdr:from>
    <xdr:to>
      <xdr:col>11</xdr:col>
      <xdr:colOff>60325</xdr:colOff>
      <xdr:row>37</xdr:row>
      <xdr:rowOff>61214</xdr:rowOff>
    </xdr:to>
    <xdr:sp macro="" textlink="">
      <xdr:nvSpPr>
        <xdr:cNvPr id="74" name="フローチャート: 判断 73"/>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45991</xdr:rowOff>
    </xdr:from>
    <xdr:ext cx="762000" cy="259045"/>
    <xdr:sp macro="" textlink="">
      <xdr:nvSpPr>
        <xdr:cNvPr id="75" name="テキスト ボックス 74"/>
        <xdr:cNvSpPr txBox="1"/>
      </xdr:nvSpPr>
      <xdr:spPr>
        <a:xfrm>
          <a:off x="1828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117348</xdr:rowOff>
    </xdr:from>
    <xdr:to>
      <xdr:col>6</xdr:col>
      <xdr:colOff>171450</xdr:colOff>
      <xdr:row>37</xdr:row>
      <xdr:rowOff>47498</xdr:rowOff>
    </xdr:to>
    <xdr:sp macro="" textlink="">
      <xdr:nvSpPr>
        <xdr:cNvPr id="76" name="フローチャート: 判断 75"/>
        <xdr:cNvSpPr/>
      </xdr:nvSpPr>
      <xdr:spPr>
        <a:xfrm>
          <a:off x="1270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32275</xdr:rowOff>
    </xdr:from>
    <xdr:ext cx="762000" cy="259045"/>
    <xdr:sp macro="" textlink="">
      <xdr:nvSpPr>
        <xdr:cNvPr id="77" name="テキスト ボックス 76"/>
        <xdr:cNvSpPr txBox="1"/>
      </xdr:nvSpPr>
      <xdr:spPr>
        <a:xfrm>
          <a:off x="939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39624</xdr:rowOff>
    </xdr:from>
    <xdr:to>
      <xdr:col>24</xdr:col>
      <xdr:colOff>76200</xdr:colOff>
      <xdr:row>36</xdr:row>
      <xdr:rowOff>141224</xdr:rowOff>
    </xdr:to>
    <xdr:sp macro="" textlink="">
      <xdr:nvSpPr>
        <xdr:cNvPr id="83" name="楕円 82"/>
        <xdr:cNvSpPr/>
      </xdr:nvSpPr>
      <xdr:spPr>
        <a:xfrm>
          <a:off x="47752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56151</xdr:rowOff>
    </xdr:from>
    <xdr:ext cx="762000" cy="259045"/>
    <xdr:sp macro="" textlink="">
      <xdr:nvSpPr>
        <xdr:cNvPr id="84" name="人件費該当値テキスト"/>
        <xdr:cNvSpPr txBox="1"/>
      </xdr:nvSpPr>
      <xdr:spPr>
        <a:xfrm>
          <a:off x="4914900" y="605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12192</xdr:rowOff>
    </xdr:from>
    <xdr:to>
      <xdr:col>20</xdr:col>
      <xdr:colOff>38100</xdr:colOff>
      <xdr:row>36</xdr:row>
      <xdr:rowOff>113792</xdr:rowOff>
    </xdr:to>
    <xdr:sp macro="" textlink="">
      <xdr:nvSpPr>
        <xdr:cNvPr id="85" name="楕円 84"/>
        <xdr:cNvSpPr/>
      </xdr:nvSpPr>
      <xdr:spPr>
        <a:xfrm>
          <a:off x="3937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123969</xdr:rowOff>
    </xdr:from>
    <xdr:ext cx="736600" cy="259045"/>
    <xdr:sp macro="" textlink="">
      <xdr:nvSpPr>
        <xdr:cNvPr id="86" name="テキスト ボックス 85"/>
        <xdr:cNvSpPr txBox="1"/>
      </xdr:nvSpPr>
      <xdr:spPr>
        <a:xfrm>
          <a:off x="3606800" y="595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165354</xdr:rowOff>
    </xdr:from>
    <xdr:to>
      <xdr:col>15</xdr:col>
      <xdr:colOff>149225</xdr:colOff>
      <xdr:row>36</xdr:row>
      <xdr:rowOff>95504</xdr:rowOff>
    </xdr:to>
    <xdr:sp macro="" textlink="">
      <xdr:nvSpPr>
        <xdr:cNvPr id="87" name="楕円 86"/>
        <xdr:cNvSpPr/>
      </xdr:nvSpPr>
      <xdr:spPr>
        <a:xfrm>
          <a:off x="3048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105681</xdr:rowOff>
    </xdr:from>
    <xdr:ext cx="762000" cy="259045"/>
    <xdr:sp macro="" textlink="">
      <xdr:nvSpPr>
        <xdr:cNvPr id="88" name="テキスト ボックス 87"/>
        <xdr:cNvSpPr txBox="1"/>
      </xdr:nvSpPr>
      <xdr:spPr>
        <a:xfrm>
          <a:off x="2717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169926</xdr:rowOff>
    </xdr:from>
    <xdr:to>
      <xdr:col>11</xdr:col>
      <xdr:colOff>60325</xdr:colOff>
      <xdr:row>36</xdr:row>
      <xdr:rowOff>100076</xdr:rowOff>
    </xdr:to>
    <xdr:sp macro="" textlink="">
      <xdr:nvSpPr>
        <xdr:cNvPr id="89" name="楕円 88"/>
        <xdr:cNvSpPr/>
      </xdr:nvSpPr>
      <xdr:spPr>
        <a:xfrm>
          <a:off x="2159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110253</xdr:rowOff>
    </xdr:from>
    <xdr:ext cx="762000" cy="259045"/>
    <xdr:sp macro="" textlink="">
      <xdr:nvSpPr>
        <xdr:cNvPr id="90" name="テキスト ボックス 89"/>
        <xdr:cNvSpPr txBox="1"/>
      </xdr:nvSpPr>
      <xdr:spPr>
        <a:xfrm>
          <a:off x="1828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160782</xdr:rowOff>
    </xdr:from>
    <xdr:to>
      <xdr:col>6</xdr:col>
      <xdr:colOff>171450</xdr:colOff>
      <xdr:row>36</xdr:row>
      <xdr:rowOff>90932</xdr:rowOff>
    </xdr:to>
    <xdr:sp macro="" textlink="">
      <xdr:nvSpPr>
        <xdr:cNvPr id="91" name="楕円 90"/>
        <xdr:cNvSpPr/>
      </xdr:nvSpPr>
      <xdr:spPr>
        <a:xfrm>
          <a:off x="1270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101109</xdr:rowOff>
    </xdr:from>
    <xdr:ext cx="762000" cy="259045"/>
    <xdr:sp macro="" textlink="">
      <xdr:nvSpPr>
        <xdr:cNvPr id="92" name="テキスト ボックス 91"/>
        <xdr:cNvSpPr txBox="1"/>
      </xdr:nvSpPr>
      <xdr:spPr>
        <a:xfrm>
          <a:off x="939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類似団体と比較すると支出比率は低くなっているが、住民</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人当たりのコストでは平均値より高い。令和元年度はシステム更新や各種施設の管理委託料が前年度と比べ伸びたことによりが増加した。</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物価高騰や働き方改革のほか、雇用確保の難しさなどの影響で、業務委託費が年々増加する状況があり、指標の改善は難しい状況にある。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81280</xdr:rowOff>
    </xdr:from>
    <xdr:to>
      <xdr:col>82</xdr:col>
      <xdr:colOff>107950</xdr:colOff>
      <xdr:row>21</xdr:row>
      <xdr:rowOff>16510</xdr:rowOff>
    </xdr:to>
    <xdr:cxnSp macro="">
      <xdr:nvCxnSpPr>
        <xdr:cNvPr id="120" name="直線コネクタ 119"/>
        <xdr:cNvCxnSpPr/>
      </xdr:nvCxnSpPr>
      <xdr:spPr>
        <a:xfrm flipV="1">
          <a:off x="16510000" y="2481580"/>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160037</xdr:rowOff>
    </xdr:from>
    <xdr:ext cx="762000" cy="259045"/>
    <xdr:sp macro="" textlink="">
      <xdr:nvSpPr>
        <xdr:cNvPr id="121" name="物件費最小値テキスト"/>
        <xdr:cNvSpPr txBox="1"/>
      </xdr:nvSpPr>
      <xdr:spPr>
        <a:xfrm>
          <a:off x="16598900" y="358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16510</xdr:rowOff>
    </xdr:from>
    <xdr:to>
      <xdr:col>82</xdr:col>
      <xdr:colOff>196850</xdr:colOff>
      <xdr:row>21</xdr:row>
      <xdr:rowOff>16510</xdr:rowOff>
    </xdr:to>
    <xdr:cxnSp macro="">
      <xdr:nvCxnSpPr>
        <xdr:cNvPr id="122" name="直線コネクタ 121"/>
        <xdr:cNvCxnSpPr/>
      </xdr:nvCxnSpPr>
      <xdr:spPr>
        <a:xfrm>
          <a:off x="16421100" y="3616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167657</xdr:rowOff>
    </xdr:from>
    <xdr:ext cx="762000" cy="259045"/>
    <xdr:sp macro="" textlink="">
      <xdr:nvSpPr>
        <xdr:cNvPr id="123" name="物件費最大値テキスト"/>
        <xdr:cNvSpPr txBox="1"/>
      </xdr:nvSpPr>
      <xdr:spPr>
        <a:xfrm>
          <a:off x="16598900" y="2225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81280</xdr:rowOff>
    </xdr:from>
    <xdr:to>
      <xdr:col>82</xdr:col>
      <xdr:colOff>196850</xdr:colOff>
      <xdr:row>14</xdr:row>
      <xdr:rowOff>81280</xdr:rowOff>
    </xdr:to>
    <xdr:cxnSp macro="">
      <xdr:nvCxnSpPr>
        <xdr:cNvPr id="124" name="直線コネクタ 123"/>
        <xdr:cNvCxnSpPr/>
      </xdr:nvCxnSpPr>
      <xdr:spPr>
        <a:xfrm>
          <a:off x="16421100" y="248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165100</xdr:rowOff>
    </xdr:from>
    <xdr:to>
      <xdr:col>82</xdr:col>
      <xdr:colOff>107950</xdr:colOff>
      <xdr:row>15</xdr:row>
      <xdr:rowOff>46990</xdr:rowOff>
    </xdr:to>
    <xdr:cxnSp macro="">
      <xdr:nvCxnSpPr>
        <xdr:cNvPr id="125" name="直線コネクタ 124"/>
        <xdr:cNvCxnSpPr/>
      </xdr:nvCxnSpPr>
      <xdr:spPr>
        <a:xfrm>
          <a:off x="15671800" y="25654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147337</xdr:rowOff>
    </xdr:from>
    <xdr:ext cx="762000" cy="259045"/>
    <xdr:sp macro="" textlink="">
      <xdr:nvSpPr>
        <xdr:cNvPr id="126" name="物件費平均値テキスト"/>
        <xdr:cNvSpPr txBox="1"/>
      </xdr:nvSpPr>
      <xdr:spPr>
        <a:xfrm>
          <a:off x="16598900" y="2890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27" name="フローチャート: 判断 126"/>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134620</xdr:rowOff>
    </xdr:from>
    <xdr:to>
      <xdr:col>78</xdr:col>
      <xdr:colOff>69850</xdr:colOff>
      <xdr:row>14</xdr:row>
      <xdr:rowOff>165100</xdr:rowOff>
    </xdr:to>
    <xdr:cxnSp macro="">
      <xdr:nvCxnSpPr>
        <xdr:cNvPr id="128" name="直線コネクタ 127"/>
        <xdr:cNvCxnSpPr/>
      </xdr:nvCxnSpPr>
      <xdr:spPr>
        <a:xfrm>
          <a:off x="14782800" y="25349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167640</xdr:rowOff>
    </xdr:from>
    <xdr:to>
      <xdr:col>78</xdr:col>
      <xdr:colOff>120650</xdr:colOff>
      <xdr:row>17</xdr:row>
      <xdr:rowOff>97790</xdr:rowOff>
    </xdr:to>
    <xdr:sp macro="" textlink="">
      <xdr:nvSpPr>
        <xdr:cNvPr id="129" name="フローチャート: 判断 128"/>
        <xdr:cNvSpPr/>
      </xdr:nvSpPr>
      <xdr:spPr>
        <a:xfrm>
          <a:off x="15621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82567</xdr:rowOff>
    </xdr:from>
    <xdr:ext cx="736600" cy="259045"/>
    <xdr:sp macro="" textlink="">
      <xdr:nvSpPr>
        <xdr:cNvPr id="130" name="テキスト ボックス 129"/>
        <xdr:cNvSpPr txBox="1"/>
      </xdr:nvSpPr>
      <xdr:spPr>
        <a:xfrm>
          <a:off x="15290800" y="299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88900</xdr:rowOff>
    </xdr:from>
    <xdr:to>
      <xdr:col>73</xdr:col>
      <xdr:colOff>180975</xdr:colOff>
      <xdr:row>14</xdr:row>
      <xdr:rowOff>134620</xdr:rowOff>
    </xdr:to>
    <xdr:cxnSp macro="">
      <xdr:nvCxnSpPr>
        <xdr:cNvPr id="131" name="直線コネクタ 130"/>
        <xdr:cNvCxnSpPr/>
      </xdr:nvCxnSpPr>
      <xdr:spPr>
        <a:xfrm>
          <a:off x="13893800" y="24892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129540</xdr:rowOff>
    </xdr:from>
    <xdr:to>
      <xdr:col>74</xdr:col>
      <xdr:colOff>31750</xdr:colOff>
      <xdr:row>17</xdr:row>
      <xdr:rowOff>59690</xdr:rowOff>
    </xdr:to>
    <xdr:sp macro="" textlink="">
      <xdr:nvSpPr>
        <xdr:cNvPr id="132" name="フローチャート: 判断 131"/>
        <xdr:cNvSpPr/>
      </xdr:nvSpPr>
      <xdr:spPr>
        <a:xfrm>
          <a:off x="14732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44467</xdr:rowOff>
    </xdr:from>
    <xdr:ext cx="762000" cy="259045"/>
    <xdr:sp macro="" textlink="">
      <xdr:nvSpPr>
        <xdr:cNvPr id="133" name="テキスト ボックス 132"/>
        <xdr:cNvSpPr txBox="1"/>
      </xdr:nvSpPr>
      <xdr:spPr>
        <a:xfrm>
          <a:off x="14401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27940</xdr:rowOff>
    </xdr:from>
    <xdr:to>
      <xdr:col>69</xdr:col>
      <xdr:colOff>92075</xdr:colOff>
      <xdr:row>14</xdr:row>
      <xdr:rowOff>88900</xdr:rowOff>
    </xdr:to>
    <xdr:cxnSp macro="">
      <xdr:nvCxnSpPr>
        <xdr:cNvPr id="134" name="直線コネクタ 133"/>
        <xdr:cNvCxnSpPr/>
      </xdr:nvCxnSpPr>
      <xdr:spPr>
        <a:xfrm>
          <a:off x="13004800" y="24282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99060</xdr:rowOff>
    </xdr:from>
    <xdr:to>
      <xdr:col>69</xdr:col>
      <xdr:colOff>142875</xdr:colOff>
      <xdr:row>17</xdr:row>
      <xdr:rowOff>29210</xdr:rowOff>
    </xdr:to>
    <xdr:sp macro="" textlink="">
      <xdr:nvSpPr>
        <xdr:cNvPr id="135" name="フローチャート: 判断 134"/>
        <xdr:cNvSpPr/>
      </xdr:nvSpPr>
      <xdr:spPr>
        <a:xfrm>
          <a:off x="13843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13987</xdr:rowOff>
    </xdr:from>
    <xdr:ext cx="762000" cy="259045"/>
    <xdr:sp macro="" textlink="">
      <xdr:nvSpPr>
        <xdr:cNvPr id="136" name="テキスト ボックス 135"/>
        <xdr:cNvSpPr txBox="1"/>
      </xdr:nvSpPr>
      <xdr:spPr>
        <a:xfrm>
          <a:off x="13512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76200</xdr:rowOff>
    </xdr:from>
    <xdr:to>
      <xdr:col>65</xdr:col>
      <xdr:colOff>53975</xdr:colOff>
      <xdr:row>17</xdr:row>
      <xdr:rowOff>6350</xdr:rowOff>
    </xdr:to>
    <xdr:sp macro="" textlink="">
      <xdr:nvSpPr>
        <xdr:cNvPr id="137" name="フローチャート: 判断 136"/>
        <xdr:cNvSpPr/>
      </xdr:nvSpPr>
      <xdr:spPr>
        <a:xfrm>
          <a:off x="12954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162577</xdr:rowOff>
    </xdr:from>
    <xdr:ext cx="762000" cy="259045"/>
    <xdr:sp macro="" textlink="">
      <xdr:nvSpPr>
        <xdr:cNvPr id="138" name="テキスト ボックス 137"/>
        <xdr:cNvSpPr txBox="1"/>
      </xdr:nvSpPr>
      <xdr:spPr>
        <a:xfrm>
          <a:off x="12623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167640</xdr:rowOff>
    </xdr:from>
    <xdr:to>
      <xdr:col>82</xdr:col>
      <xdr:colOff>158750</xdr:colOff>
      <xdr:row>15</xdr:row>
      <xdr:rowOff>97790</xdr:rowOff>
    </xdr:to>
    <xdr:sp macro="" textlink="">
      <xdr:nvSpPr>
        <xdr:cNvPr id="144" name="楕円 143"/>
        <xdr:cNvSpPr/>
      </xdr:nvSpPr>
      <xdr:spPr>
        <a:xfrm>
          <a:off x="164592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12717</xdr:rowOff>
    </xdr:from>
    <xdr:ext cx="762000" cy="259045"/>
    <xdr:sp macro="" textlink="">
      <xdr:nvSpPr>
        <xdr:cNvPr id="145" name="物件費該当値テキスト"/>
        <xdr:cNvSpPr txBox="1"/>
      </xdr:nvSpPr>
      <xdr:spPr>
        <a:xfrm>
          <a:off x="165989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114300</xdr:rowOff>
    </xdr:from>
    <xdr:to>
      <xdr:col>78</xdr:col>
      <xdr:colOff>120650</xdr:colOff>
      <xdr:row>15</xdr:row>
      <xdr:rowOff>44450</xdr:rowOff>
    </xdr:to>
    <xdr:sp macro="" textlink="">
      <xdr:nvSpPr>
        <xdr:cNvPr id="146" name="楕円 145"/>
        <xdr:cNvSpPr/>
      </xdr:nvSpPr>
      <xdr:spPr>
        <a:xfrm>
          <a:off x="15621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54627</xdr:rowOff>
    </xdr:from>
    <xdr:ext cx="736600" cy="259045"/>
    <xdr:sp macro="" textlink="">
      <xdr:nvSpPr>
        <xdr:cNvPr id="147" name="テキスト ボックス 146"/>
        <xdr:cNvSpPr txBox="1"/>
      </xdr:nvSpPr>
      <xdr:spPr>
        <a:xfrm>
          <a:off x="15290800" y="228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83820</xdr:rowOff>
    </xdr:from>
    <xdr:to>
      <xdr:col>74</xdr:col>
      <xdr:colOff>31750</xdr:colOff>
      <xdr:row>15</xdr:row>
      <xdr:rowOff>13970</xdr:rowOff>
    </xdr:to>
    <xdr:sp macro="" textlink="">
      <xdr:nvSpPr>
        <xdr:cNvPr id="148" name="楕円 147"/>
        <xdr:cNvSpPr/>
      </xdr:nvSpPr>
      <xdr:spPr>
        <a:xfrm>
          <a:off x="14732000" y="248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24147</xdr:rowOff>
    </xdr:from>
    <xdr:ext cx="762000" cy="259045"/>
    <xdr:sp macro="" textlink="">
      <xdr:nvSpPr>
        <xdr:cNvPr id="149" name="テキスト ボックス 148"/>
        <xdr:cNvSpPr txBox="1"/>
      </xdr:nvSpPr>
      <xdr:spPr>
        <a:xfrm>
          <a:off x="14401800" y="225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38100</xdr:rowOff>
    </xdr:from>
    <xdr:to>
      <xdr:col>69</xdr:col>
      <xdr:colOff>142875</xdr:colOff>
      <xdr:row>14</xdr:row>
      <xdr:rowOff>139700</xdr:rowOff>
    </xdr:to>
    <xdr:sp macro="" textlink="">
      <xdr:nvSpPr>
        <xdr:cNvPr id="150" name="楕円 149"/>
        <xdr:cNvSpPr/>
      </xdr:nvSpPr>
      <xdr:spPr>
        <a:xfrm>
          <a:off x="13843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149877</xdr:rowOff>
    </xdr:from>
    <xdr:ext cx="762000" cy="259045"/>
    <xdr:sp macro="" textlink="">
      <xdr:nvSpPr>
        <xdr:cNvPr id="151" name="テキスト ボックス 150"/>
        <xdr:cNvSpPr txBox="1"/>
      </xdr:nvSpPr>
      <xdr:spPr>
        <a:xfrm>
          <a:off x="135128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148590</xdr:rowOff>
    </xdr:from>
    <xdr:to>
      <xdr:col>65</xdr:col>
      <xdr:colOff>53975</xdr:colOff>
      <xdr:row>14</xdr:row>
      <xdr:rowOff>78740</xdr:rowOff>
    </xdr:to>
    <xdr:sp macro="" textlink="">
      <xdr:nvSpPr>
        <xdr:cNvPr id="152" name="楕円 151"/>
        <xdr:cNvSpPr/>
      </xdr:nvSpPr>
      <xdr:spPr>
        <a:xfrm>
          <a:off x="12954000" y="237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88917</xdr:rowOff>
    </xdr:from>
    <xdr:ext cx="762000" cy="259045"/>
    <xdr:sp macro="" textlink="">
      <xdr:nvSpPr>
        <xdr:cNvPr id="153" name="テキスト ボックス 152"/>
        <xdr:cNvSpPr txBox="1"/>
      </xdr:nvSpPr>
      <xdr:spPr>
        <a:xfrm>
          <a:off x="12623800" y="214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社会福祉費（高齢者・障がい者・生活保護等）における扶助費は増加傾向にある。高齢化が進み、高齢化率も高い地域であることから経費削減は難しく、他の経費において節減を図る必要がある。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63500</xdr:rowOff>
    </xdr:from>
    <xdr:to>
      <xdr:col>24</xdr:col>
      <xdr:colOff>25400</xdr:colOff>
      <xdr:row>61</xdr:row>
      <xdr:rowOff>158750</xdr:rowOff>
    </xdr:to>
    <xdr:cxnSp macro="">
      <xdr:nvCxnSpPr>
        <xdr:cNvPr id="180" name="直線コネクタ 179"/>
        <xdr:cNvCxnSpPr/>
      </xdr:nvCxnSpPr>
      <xdr:spPr>
        <a:xfrm flipV="1">
          <a:off x="4826000" y="93218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130827</xdr:rowOff>
    </xdr:from>
    <xdr:ext cx="762000" cy="259045"/>
    <xdr:sp macro="" textlink="">
      <xdr:nvSpPr>
        <xdr:cNvPr id="181" name="扶助費最小値テキスト"/>
        <xdr:cNvSpPr txBox="1"/>
      </xdr:nvSpPr>
      <xdr:spPr>
        <a:xfrm>
          <a:off x="4914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158750</xdr:rowOff>
    </xdr:from>
    <xdr:to>
      <xdr:col>24</xdr:col>
      <xdr:colOff>114300</xdr:colOff>
      <xdr:row>61</xdr:row>
      <xdr:rowOff>158750</xdr:rowOff>
    </xdr:to>
    <xdr:cxnSp macro="">
      <xdr:nvCxnSpPr>
        <xdr:cNvPr id="182" name="直線コネクタ 181"/>
        <xdr:cNvCxnSpPr/>
      </xdr:nvCxnSpPr>
      <xdr:spPr>
        <a:xfrm>
          <a:off x="4737100" y="1061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149877</xdr:rowOff>
    </xdr:from>
    <xdr:ext cx="762000" cy="259045"/>
    <xdr:sp macro="" textlink="">
      <xdr:nvSpPr>
        <xdr:cNvPr id="183" name="扶助費最大値テキスト"/>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63500</xdr:rowOff>
    </xdr:from>
    <xdr:to>
      <xdr:col>24</xdr:col>
      <xdr:colOff>114300</xdr:colOff>
      <xdr:row>54</xdr:row>
      <xdr:rowOff>63500</xdr:rowOff>
    </xdr:to>
    <xdr:cxnSp macro="">
      <xdr:nvCxnSpPr>
        <xdr:cNvPr id="184" name="直線コネクタ 183"/>
        <xdr:cNvCxnSpPr/>
      </xdr:nvCxnSpPr>
      <xdr:spPr>
        <a:xfrm>
          <a:off x="4737100" y="932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0</xdr:rowOff>
    </xdr:from>
    <xdr:to>
      <xdr:col>24</xdr:col>
      <xdr:colOff>25400</xdr:colOff>
      <xdr:row>58</xdr:row>
      <xdr:rowOff>12700</xdr:rowOff>
    </xdr:to>
    <xdr:cxnSp macro="">
      <xdr:nvCxnSpPr>
        <xdr:cNvPr id="185" name="直線コネクタ 184"/>
        <xdr:cNvCxnSpPr/>
      </xdr:nvCxnSpPr>
      <xdr:spPr>
        <a:xfrm>
          <a:off x="3987800" y="99441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137177</xdr:rowOff>
    </xdr:from>
    <xdr:ext cx="762000" cy="259045"/>
    <xdr:sp macro="" textlink="">
      <xdr:nvSpPr>
        <xdr:cNvPr id="186" name="扶助費平均値テキスト"/>
        <xdr:cNvSpPr txBox="1"/>
      </xdr:nvSpPr>
      <xdr:spPr>
        <a:xfrm>
          <a:off x="4914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120650</xdr:rowOff>
    </xdr:from>
    <xdr:to>
      <xdr:col>24</xdr:col>
      <xdr:colOff>76200</xdr:colOff>
      <xdr:row>58</xdr:row>
      <xdr:rowOff>50800</xdr:rowOff>
    </xdr:to>
    <xdr:sp macro="" textlink="">
      <xdr:nvSpPr>
        <xdr:cNvPr id="187" name="フローチャート: 判断 186"/>
        <xdr:cNvSpPr/>
      </xdr:nvSpPr>
      <xdr:spPr>
        <a:xfrm>
          <a:off x="4775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0</xdr:rowOff>
    </xdr:from>
    <xdr:to>
      <xdr:col>19</xdr:col>
      <xdr:colOff>187325</xdr:colOff>
      <xdr:row>58</xdr:row>
      <xdr:rowOff>25400</xdr:rowOff>
    </xdr:to>
    <xdr:cxnSp macro="">
      <xdr:nvCxnSpPr>
        <xdr:cNvPr id="188" name="直線コネクタ 187"/>
        <xdr:cNvCxnSpPr/>
      </xdr:nvCxnSpPr>
      <xdr:spPr>
        <a:xfrm flipV="1">
          <a:off x="3098800" y="9944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95250</xdr:rowOff>
    </xdr:from>
    <xdr:to>
      <xdr:col>20</xdr:col>
      <xdr:colOff>38100</xdr:colOff>
      <xdr:row>58</xdr:row>
      <xdr:rowOff>25400</xdr:rowOff>
    </xdr:to>
    <xdr:sp macro="" textlink="">
      <xdr:nvSpPr>
        <xdr:cNvPr id="189" name="フローチャート: 判断 188"/>
        <xdr:cNvSpPr/>
      </xdr:nvSpPr>
      <xdr:spPr>
        <a:xfrm>
          <a:off x="3937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35577</xdr:rowOff>
    </xdr:from>
    <xdr:ext cx="736600" cy="259045"/>
    <xdr:sp macro="" textlink="">
      <xdr:nvSpPr>
        <xdr:cNvPr id="190" name="テキスト ボックス 189"/>
        <xdr:cNvSpPr txBox="1"/>
      </xdr:nvSpPr>
      <xdr:spPr>
        <a:xfrm>
          <a:off x="3606800" y="963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95250</xdr:rowOff>
    </xdr:from>
    <xdr:to>
      <xdr:col>15</xdr:col>
      <xdr:colOff>98425</xdr:colOff>
      <xdr:row>58</xdr:row>
      <xdr:rowOff>25400</xdr:rowOff>
    </xdr:to>
    <xdr:cxnSp macro="">
      <xdr:nvCxnSpPr>
        <xdr:cNvPr id="191" name="直線コネクタ 190"/>
        <xdr:cNvCxnSpPr/>
      </xdr:nvCxnSpPr>
      <xdr:spPr>
        <a:xfrm>
          <a:off x="2209800" y="98679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95250</xdr:rowOff>
    </xdr:from>
    <xdr:to>
      <xdr:col>15</xdr:col>
      <xdr:colOff>149225</xdr:colOff>
      <xdr:row>58</xdr:row>
      <xdr:rowOff>25400</xdr:rowOff>
    </xdr:to>
    <xdr:sp macro="" textlink="">
      <xdr:nvSpPr>
        <xdr:cNvPr id="192" name="フローチャート: 判断 191"/>
        <xdr:cNvSpPr/>
      </xdr:nvSpPr>
      <xdr:spPr>
        <a:xfrm>
          <a:off x="3048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35577</xdr:rowOff>
    </xdr:from>
    <xdr:ext cx="762000" cy="259045"/>
    <xdr:sp macro="" textlink="">
      <xdr:nvSpPr>
        <xdr:cNvPr id="193" name="テキスト ボックス 192"/>
        <xdr:cNvSpPr txBox="1"/>
      </xdr:nvSpPr>
      <xdr:spPr>
        <a:xfrm>
          <a:off x="2717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95250</xdr:rowOff>
    </xdr:from>
    <xdr:to>
      <xdr:col>11</xdr:col>
      <xdr:colOff>9525</xdr:colOff>
      <xdr:row>57</xdr:row>
      <xdr:rowOff>107950</xdr:rowOff>
    </xdr:to>
    <xdr:cxnSp macro="">
      <xdr:nvCxnSpPr>
        <xdr:cNvPr id="194" name="直線コネクタ 193"/>
        <xdr:cNvCxnSpPr/>
      </xdr:nvCxnSpPr>
      <xdr:spPr>
        <a:xfrm flipV="1">
          <a:off x="1320800" y="9867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195" name="フローチャート: 判断 194"/>
        <xdr:cNvSpPr/>
      </xdr:nvSpPr>
      <xdr:spPr>
        <a:xfrm>
          <a:off x="2159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143527</xdr:rowOff>
    </xdr:from>
    <xdr:ext cx="762000" cy="259045"/>
    <xdr:sp macro="" textlink="">
      <xdr:nvSpPr>
        <xdr:cNvPr id="196" name="テキスト ボックス 195"/>
        <xdr:cNvSpPr txBox="1"/>
      </xdr:nvSpPr>
      <xdr:spPr>
        <a:xfrm>
          <a:off x="1828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165100</xdr:rowOff>
    </xdr:from>
    <xdr:to>
      <xdr:col>6</xdr:col>
      <xdr:colOff>171450</xdr:colOff>
      <xdr:row>57</xdr:row>
      <xdr:rowOff>95250</xdr:rowOff>
    </xdr:to>
    <xdr:sp macro="" textlink="">
      <xdr:nvSpPr>
        <xdr:cNvPr id="197" name="フローチャート: 判断 196"/>
        <xdr:cNvSpPr/>
      </xdr:nvSpPr>
      <xdr:spPr>
        <a:xfrm>
          <a:off x="1270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8" name="テキスト ボックス 197"/>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204" name="楕円 203"/>
        <xdr:cNvSpPr/>
      </xdr:nvSpPr>
      <xdr:spPr>
        <a:xfrm>
          <a:off x="4775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105427</xdr:rowOff>
    </xdr:from>
    <xdr:ext cx="762000" cy="259045"/>
    <xdr:sp macro="" textlink="">
      <xdr:nvSpPr>
        <xdr:cNvPr id="205" name="扶助費該当値テキスト"/>
        <xdr:cNvSpPr txBox="1"/>
      </xdr:nvSpPr>
      <xdr:spPr>
        <a:xfrm>
          <a:off x="4914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120650</xdr:rowOff>
    </xdr:from>
    <xdr:to>
      <xdr:col>20</xdr:col>
      <xdr:colOff>38100</xdr:colOff>
      <xdr:row>58</xdr:row>
      <xdr:rowOff>50800</xdr:rowOff>
    </xdr:to>
    <xdr:sp macro="" textlink="">
      <xdr:nvSpPr>
        <xdr:cNvPr id="206" name="楕円 205"/>
        <xdr:cNvSpPr/>
      </xdr:nvSpPr>
      <xdr:spPr>
        <a:xfrm>
          <a:off x="3937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35577</xdr:rowOff>
    </xdr:from>
    <xdr:ext cx="736600" cy="259045"/>
    <xdr:sp macro="" textlink="">
      <xdr:nvSpPr>
        <xdr:cNvPr id="207" name="テキスト ボックス 206"/>
        <xdr:cNvSpPr txBox="1"/>
      </xdr:nvSpPr>
      <xdr:spPr>
        <a:xfrm>
          <a:off x="3606800" y="997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146050</xdr:rowOff>
    </xdr:from>
    <xdr:to>
      <xdr:col>15</xdr:col>
      <xdr:colOff>149225</xdr:colOff>
      <xdr:row>58</xdr:row>
      <xdr:rowOff>76200</xdr:rowOff>
    </xdr:to>
    <xdr:sp macro="" textlink="">
      <xdr:nvSpPr>
        <xdr:cNvPr id="208" name="楕円 207"/>
        <xdr:cNvSpPr/>
      </xdr:nvSpPr>
      <xdr:spPr>
        <a:xfrm>
          <a:off x="3048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60977</xdr:rowOff>
    </xdr:from>
    <xdr:ext cx="762000" cy="259045"/>
    <xdr:sp macro="" textlink="">
      <xdr:nvSpPr>
        <xdr:cNvPr id="209" name="テキスト ボックス 208"/>
        <xdr:cNvSpPr txBox="1"/>
      </xdr:nvSpPr>
      <xdr:spPr>
        <a:xfrm>
          <a:off x="27178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44450</xdr:rowOff>
    </xdr:from>
    <xdr:to>
      <xdr:col>11</xdr:col>
      <xdr:colOff>60325</xdr:colOff>
      <xdr:row>57</xdr:row>
      <xdr:rowOff>146050</xdr:rowOff>
    </xdr:to>
    <xdr:sp macro="" textlink="">
      <xdr:nvSpPr>
        <xdr:cNvPr id="210" name="楕円 209"/>
        <xdr:cNvSpPr/>
      </xdr:nvSpPr>
      <xdr:spPr>
        <a:xfrm>
          <a:off x="2159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156227</xdr:rowOff>
    </xdr:from>
    <xdr:ext cx="762000" cy="259045"/>
    <xdr:sp macro="" textlink="">
      <xdr:nvSpPr>
        <xdr:cNvPr id="211" name="テキスト ボックス 210"/>
        <xdr:cNvSpPr txBox="1"/>
      </xdr:nvSpPr>
      <xdr:spPr>
        <a:xfrm>
          <a:off x="1828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57150</xdr:rowOff>
    </xdr:from>
    <xdr:to>
      <xdr:col>6</xdr:col>
      <xdr:colOff>171450</xdr:colOff>
      <xdr:row>57</xdr:row>
      <xdr:rowOff>158750</xdr:rowOff>
    </xdr:to>
    <xdr:sp macro="" textlink="">
      <xdr:nvSpPr>
        <xdr:cNvPr id="212" name="楕円 211"/>
        <xdr:cNvSpPr/>
      </xdr:nvSpPr>
      <xdr:spPr>
        <a:xfrm>
          <a:off x="1270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143527</xdr:rowOff>
    </xdr:from>
    <xdr:ext cx="762000" cy="259045"/>
    <xdr:sp macro="" textlink="">
      <xdr:nvSpPr>
        <xdr:cNvPr id="213" name="テキスト ボックス 212"/>
        <xdr:cNvSpPr txBox="1"/>
      </xdr:nvSpPr>
      <xdr:spPr>
        <a:xfrm>
          <a:off x="939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町内各地域で進めている下水道整備に伴う繰出金が増加傾向にある。供用開始後の速やかな加入接続を促進し、支出を縮減できるように努めている。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8" name="直線コネクタ 227"/>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9" name="テキスト ボックス 228"/>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0" name="直線コネクタ 229"/>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1" name="テキスト ボックス 230"/>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2" name="直線コネクタ 231"/>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3" name="テキスト ボックス 232"/>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115570</xdr:rowOff>
    </xdr:from>
    <xdr:to>
      <xdr:col>82</xdr:col>
      <xdr:colOff>107950</xdr:colOff>
      <xdr:row>61</xdr:row>
      <xdr:rowOff>64135</xdr:rowOff>
    </xdr:to>
    <xdr:cxnSp macro="">
      <xdr:nvCxnSpPr>
        <xdr:cNvPr id="236" name="直線コネクタ 235"/>
        <xdr:cNvCxnSpPr/>
      </xdr:nvCxnSpPr>
      <xdr:spPr>
        <a:xfrm flipV="1">
          <a:off x="16510000" y="9373870"/>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7" name="その他最小値テキスト"/>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38" name="直線コネクタ 237"/>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30497</xdr:rowOff>
    </xdr:from>
    <xdr:ext cx="762000" cy="259045"/>
    <xdr:sp macro="" textlink="">
      <xdr:nvSpPr>
        <xdr:cNvPr id="239" name="その他最大値テキスト"/>
        <xdr:cNvSpPr txBox="1"/>
      </xdr:nvSpPr>
      <xdr:spPr>
        <a:xfrm>
          <a:off x="16598900" y="9117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115570</xdr:rowOff>
    </xdr:from>
    <xdr:to>
      <xdr:col>82</xdr:col>
      <xdr:colOff>196850</xdr:colOff>
      <xdr:row>54</xdr:row>
      <xdr:rowOff>115570</xdr:rowOff>
    </xdr:to>
    <xdr:cxnSp macro="">
      <xdr:nvCxnSpPr>
        <xdr:cNvPr id="240" name="直線コネクタ 239"/>
        <xdr:cNvCxnSpPr/>
      </xdr:nvCxnSpPr>
      <xdr:spPr>
        <a:xfrm>
          <a:off x="16421100" y="937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86995</xdr:rowOff>
    </xdr:from>
    <xdr:to>
      <xdr:col>82</xdr:col>
      <xdr:colOff>107950</xdr:colOff>
      <xdr:row>58</xdr:row>
      <xdr:rowOff>138430</xdr:rowOff>
    </xdr:to>
    <xdr:cxnSp macro="">
      <xdr:nvCxnSpPr>
        <xdr:cNvPr id="241" name="直線コネクタ 240"/>
        <xdr:cNvCxnSpPr/>
      </xdr:nvCxnSpPr>
      <xdr:spPr>
        <a:xfrm>
          <a:off x="15671800" y="1003109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64152</xdr:rowOff>
    </xdr:from>
    <xdr:ext cx="762000" cy="259045"/>
    <xdr:sp macro="" textlink="">
      <xdr:nvSpPr>
        <xdr:cNvPr id="242" name="その他平均値テキスト"/>
        <xdr:cNvSpPr txBox="1"/>
      </xdr:nvSpPr>
      <xdr:spPr>
        <a:xfrm>
          <a:off x="16598900" y="98368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47625</xdr:rowOff>
    </xdr:from>
    <xdr:to>
      <xdr:col>82</xdr:col>
      <xdr:colOff>158750</xdr:colOff>
      <xdr:row>58</xdr:row>
      <xdr:rowOff>149225</xdr:rowOff>
    </xdr:to>
    <xdr:sp macro="" textlink="">
      <xdr:nvSpPr>
        <xdr:cNvPr id="243" name="フローチャート: 判断 242"/>
        <xdr:cNvSpPr/>
      </xdr:nvSpPr>
      <xdr:spPr>
        <a:xfrm>
          <a:off x="164592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46990</xdr:rowOff>
    </xdr:from>
    <xdr:to>
      <xdr:col>78</xdr:col>
      <xdr:colOff>69850</xdr:colOff>
      <xdr:row>58</xdr:row>
      <xdr:rowOff>86995</xdr:rowOff>
    </xdr:to>
    <xdr:cxnSp macro="">
      <xdr:nvCxnSpPr>
        <xdr:cNvPr id="244" name="直線コネクタ 243"/>
        <xdr:cNvCxnSpPr/>
      </xdr:nvCxnSpPr>
      <xdr:spPr>
        <a:xfrm>
          <a:off x="14782800" y="999109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59055</xdr:rowOff>
    </xdr:from>
    <xdr:to>
      <xdr:col>78</xdr:col>
      <xdr:colOff>120650</xdr:colOff>
      <xdr:row>58</xdr:row>
      <xdr:rowOff>160655</xdr:rowOff>
    </xdr:to>
    <xdr:sp macro="" textlink="">
      <xdr:nvSpPr>
        <xdr:cNvPr id="245" name="フローチャート: 判断 244"/>
        <xdr:cNvSpPr/>
      </xdr:nvSpPr>
      <xdr:spPr>
        <a:xfrm>
          <a:off x="15621000" y="1000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145432</xdr:rowOff>
    </xdr:from>
    <xdr:ext cx="736600" cy="259045"/>
    <xdr:sp macro="" textlink="">
      <xdr:nvSpPr>
        <xdr:cNvPr id="246" name="テキスト ボックス 245"/>
        <xdr:cNvSpPr txBox="1"/>
      </xdr:nvSpPr>
      <xdr:spPr>
        <a:xfrm>
          <a:off x="15290800" y="10089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46990</xdr:rowOff>
    </xdr:from>
    <xdr:to>
      <xdr:col>73</xdr:col>
      <xdr:colOff>180975</xdr:colOff>
      <xdr:row>58</xdr:row>
      <xdr:rowOff>149860</xdr:rowOff>
    </xdr:to>
    <xdr:cxnSp macro="">
      <xdr:nvCxnSpPr>
        <xdr:cNvPr id="247" name="直線コネクタ 246"/>
        <xdr:cNvCxnSpPr/>
      </xdr:nvCxnSpPr>
      <xdr:spPr>
        <a:xfrm flipV="1">
          <a:off x="13893800" y="999109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48" name="フローチャート: 判断 247"/>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49" name="テキスト ボックス 248"/>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109855</xdr:rowOff>
    </xdr:from>
    <xdr:to>
      <xdr:col>69</xdr:col>
      <xdr:colOff>92075</xdr:colOff>
      <xdr:row>58</xdr:row>
      <xdr:rowOff>149860</xdr:rowOff>
    </xdr:to>
    <xdr:cxnSp macro="">
      <xdr:nvCxnSpPr>
        <xdr:cNvPr id="250" name="直線コネクタ 249"/>
        <xdr:cNvCxnSpPr/>
      </xdr:nvCxnSpPr>
      <xdr:spPr>
        <a:xfrm>
          <a:off x="13004800" y="1005395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64770</xdr:rowOff>
    </xdr:from>
    <xdr:to>
      <xdr:col>69</xdr:col>
      <xdr:colOff>142875</xdr:colOff>
      <xdr:row>58</xdr:row>
      <xdr:rowOff>166370</xdr:rowOff>
    </xdr:to>
    <xdr:sp macro="" textlink="">
      <xdr:nvSpPr>
        <xdr:cNvPr id="251" name="フローチャート: 判断 250"/>
        <xdr:cNvSpPr/>
      </xdr:nvSpPr>
      <xdr:spPr>
        <a:xfrm>
          <a:off x="13843000" y="1000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5097</xdr:rowOff>
    </xdr:from>
    <xdr:ext cx="762000" cy="259045"/>
    <xdr:sp macro="" textlink="">
      <xdr:nvSpPr>
        <xdr:cNvPr id="252" name="テキスト ボックス 251"/>
        <xdr:cNvSpPr txBox="1"/>
      </xdr:nvSpPr>
      <xdr:spPr>
        <a:xfrm>
          <a:off x="13512800" y="977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47625</xdr:rowOff>
    </xdr:from>
    <xdr:to>
      <xdr:col>65</xdr:col>
      <xdr:colOff>53975</xdr:colOff>
      <xdr:row>58</xdr:row>
      <xdr:rowOff>149225</xdr:rowOff>
    </xdr:to>
    <xdr:sp macro="" textlink="">
      <xdr:nvSpPr>
        <xdr:cNvPr id="253" name="フローチャート: 判断 252"/>
        <xdr:cNvSpPr/>
      </xdr:nvSpPr>
      <xdr:spPr>
        <a:xfrm>
          <a:off x="129540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159402</xdr:rowOff>
    </xdr:from>
    <xdr:ext cx="762000" cy="259045"/>
    <xdr:sp macro="" textlink="">
      <xdr:nvSpPr>
        <xdr:cNvPr id="254" name="テキスト ボックス 253"/>
        <xdr:cNvSpPr txBox="1"/>
      </xdr:nvSpPr>
      <xdr:spPr>
        <a:xfrm>
          <a:off x="12623800" y="976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87630</xdr:rowOff>
    </xdr:from>
    <xdr:to>
      <xdr:col>82</xdr:col>
      <xdr:colOff>158750</xdr:colOff>
      <xdr:row>59</xdr:row>
      <xdr:rowOff>17780</xdr:rowOff>
    </xdr:to>
    <xdr:sp macro="" textlink="">
      <xdr:nvSpPr>
        <xdr:cNvPr id="260" name="楕円 259"/>
        <xdr:cNvSpPr/>
      </xdr:nvSpPr>
      <xdr:spPr>
        <a:xfrm>
          <a:off x="16459200" y="1003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59707</xdr:rowOff>
    </xdr:from>
    <xdr:ext cx="762000" cy="259045"/>
    <xdr:sp macro="" textlink="">
      <xdr:nvSpPr>
        <xdr:cNvPr id="261" name="その他該当値テキスト"/>
        <xdr:cNvSpPr txBox="1"/>
      </xdr:nvSpPr>
      <xdr:spPr>
        <a:xfrm>
          <a:off x="16598900" y="1000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36195</xdr:rowOff>
    </xdr:from>
    <xdr:to>
      <xdr:col>78</xdr:col>
      <xdr:colOff>120650</xdr:colOff>
      <xdr:row>58</xdr:row>
      <xdr:rowOff>137795</xdr:rowOff>
    </xdr:to>
    <xdr:sp macro="" textlink="">
      <xdr:nvSpPr>
        <xdr:cNvPr id="262" name="楕円 261"/>
        <xdr:cNvSpPr/>
      </xdr:nvSpPr>
      <xdr:spPr>
        <a:xfrm>
          <a:off x="15621000" y="998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147972</xdr:rowOff>
    </xdr:from>
    <xdr:ext cx="736600" cy="259045"/>
    <xdr:sp macro="" textlink="">
      <xdr:nvSpPr>
        <xdr:cNvPr id="263" name="テキスト ボックス 262"/>
        <xdr:cNvSpPr txBox="1"/>
      </xdr:nvSpPr>
      <xdr:spPr>
        <a:xfrm>
          <a:off x="15290800" y="9749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167640</xdr:rowOff>
    </xdr:from>
    <xdr:to>
      <xdr:col>74</xdr:col>
      <xdr:colOff>31750</xdr:colOff>
      <xdr:row>58</xdr:row>
      <xdr:rowOff>97790</xdr:rowOff>
    </xdr:to>
    <xdr:sp macro="" textlink="">
      <xdr:nvSpPr>
        <xdr:cNvPr id="264" name="楕円 263"/>
        <xdr:cNvSpPr/>
      </xdr:nvSpPr>
      <xdr:spPr>
        <a:xfrm>
          <a:off x="14732000" y="994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107967</xdr:rowOff>
    </xdr:from>
    <xdr:ext cx="762000" cy="259045"/>
    <xdr:sp macro="" textlink="">
      <xdr:nvSpPr>
        <xdr:cNvPr id="265" name="テキスト ボックス 264"/>
        <xdr:cNvSpPr txBox="1"/>
      </xdr:nvSpPr>
      <xdr:spPr>
        <a:xfrm>
          <a:off x="14401800" y="970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99060</xdr:rowOff>
    </xdr:from>
    <xdr:to>
      <xdr:col>69</xdr:col>
      <xdr:colOff>142875</xdr:colOff>
      <xdr:row>59</xdr:row>
      <xdr:rowOff>29210</xdr:rowOff>
    </xdr:to>
    <xdr:sp macro="" textlink="">
      <xdr:nvSpPr>
        <xdr:cNvPr id="266" name="楕円 265"/>
        <xdr:cNvSpPr/>
      </xdr:nvSpPr>
      <xdr:spPr>
        <a:xfrm>
          <a:off x="138430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13987</xdr:rowOff>
    </xdr:from>
    <xdr:ext cx="762000" cy="259045"/>
    <xdr:sp macro="" textlink="">
      <xdr:nvSpPr>
        <xdr:cNvPr id="267" name="テキスト ボックス 266"/>
        <xdr:cNvSpPr txBox="1"/>
      </xdr:nvSpPr>
      <xdr:spPr>
        <a:xfrm>
          <a:off x="13512800" y="1012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59055</xdr:rowOff>
    </xdr:from>
    <xdr:to>
      <xdr:col>65</xdr:col>
      <xdr:colOff>53975</xdr:colOff>
      <xdr:row>58</xdr:row>
      <xdr:rowOff>160655</xdr:rowOff>
    </xdr:to>
    <xdr:sp macro="" textlink="">
      <xdr:nvSpPr>
        <xdr:cNvPr id="268" name="楕円 267"/>
        <xdr:cNvSpPr/>
      </xdr:nvSpPr>
      <xdr:spPr>
        <a:xfrm>
          <a:off x="12954000" y="1000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145432</xdr:rowOff>
    </xdr:from>
    <xdr:ext cx="762000" cy="259045"/>
    <xdr:sp macro="" textlink="">
      <xdr:nvSpPr>
        <xdr:cNvPr id="269" name="テキスト ボックス 268"/>
        <xdr:cNvSpPr txBox="1"/>
      </xdr:nvSpPr>
      <xdr:spPr>
        <a:xfrm>
          <a:off x="12623800" y="1008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令和元年度は補助費等の経常一般財源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884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百万円うち約</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割の</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554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百万円を隠岐広域連合への負担金が占めている。広域連合に対し歳出の抑制をお願いしているが、離島同士が共同運営する事業であるため、広域での事業展開による経費節減のメリットが出にくい。</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各町村の負担割合の見直しがない限り、今後も大幅な比率改善は難しい。</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そのほかの補助金については、基準に照らし合わせながら補助金の見直しや廃止も視野に適正な交付を行っていく。</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1" name="テキスト ボックス 28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94996</xdr:rowOff>
    </xdr:to>
    <xdr:cxnSp macro="">
      <xdr:nvCxnSpPr>
        <xdr:cNvPr id="294" name="直線コネクタ 293"/>
        <xdr:cNvCxnSpPr/>
      </xdr:nvCxnSpPr>
      <xdr:spPr>
        <a:xfrm flipV="1">
          <a:off x="16510000" y="5956300"/>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67073</xdr:rowOff>
    </xdr:from>
    <xdr:ext cx="762000" cy="259045"/>
    <xdr:sp macro="" textlink="">
      <xdr:nvSpPr>
        <xdr:cNvPr id="295" name="補助費等最小値テキスト"/>
        <xdr:cNvSpPr txBox="1"/>
      </xdr:nvSpPr>
      <xdr:spPr>
        <a:xfrm>
          <a:off x="16598900" y="69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94996</xdr:rowOff>
    </xdr:from>
    <xdr:to>
      <xdr:col>82</xdr:col>
      <xdr:colOff>196850</xdr:colOff>
      <xdr:row>40</xdr:row>
      <xdr:rowOff>94996</xdr:rowOff>
    </xdr:to>
    <xdr:cxnSp macro="">
      <xdr:nvCxnSpPr>
        <xdr:cNvPr id="296" name="直線コネクタ 295"/>
        <xdr:cNvCxnSpPr/>
      </xdr:nvCxnSpPr>
      <xdr:spPr>
        <a:xfrm>
          <a:off x="16421100" y="695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297" name="補助費等最大値テキスト"/>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298" name="直線コネクタ 297"/>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3556</xdr:rowOff>
    </xdr:from>
    <xdr:to>
      <xdr:col>82</xdr:col>
      <xdr:colOff>107950</xdr:colOff>
      <xdr:row>36</xdr:row>
      <xdr:rowOff>30988</xdr:rowOff>
    </xdr:to>
    <xdr:cxnSp macro="">
      <xdr:nvCxnSpPr>
        <xdr:cNvPr id="299" name="直線コネクタ 298"/>
        <xdr:cNvCxnSpPr/>
      </xdr:nvCxnSpPr>
      <xdr:spPr>
        <a:xfrm>
          <a:off x="15671800" y="617575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27703</xdr:rowOff>
    </xdr:from>
    <xdr:ext cx="762000" cy="259045"/>
    <xdr:sp macro="" textlink="">
      <xdr:nvSpPr>
        <xdr:cNvPr id="300" name="補助費等平均値テキスト"/>
        <xdr:cNvSpPr txBox="1"/>
      </xdr:nvSpPr>
      <xdr:spPr>
        <a:xfrm>
          <a:off x="16598900" y="6371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55626</xdr:rowOff>
    </xdr:from>
    <xdr:to>
      <xdr:col>82</xdr:col>
      <xdr:colOff>158750</xdr:colOff>
      <xdr:row>37</xdr:row>
      <xdr:rowOff>157226</xdr:rowOff>
    </xdr:to>
    <xdr:sp macro="" textlink="">
      <xdr:nvSpPr>
        <xdr:cNvPr id="301" name="フローチャート: 判断 300"/>
        <xdr:cNvSpPr/>
      </xdr:nvSpPr>
      <xdr:spPr>
        <a:xfrm>
          <a:off x="164592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3556</xdr:rowOff>
    </xdr:from>
    <xdr:to>
      <xdr:col>78</xdr:col>
      <xdr:colOff>69850</xdr:colOff>
      <xdr:row>36</xdr:row>
      <xdr:rowOff>8128</xdr:rowOff>
    </xdr:to>
    <xdr:cxnSp macro="">
      <xdr:nvCxnSpPr>
        <xdr:cNvPr id="302" name="直線コネクタ 301"/>
        <xdr:cNvCxnSpPr/>
      </xdr:nvCxnSpPr>
      <xdr:spPr>
        <a:xfrm flipV="1">
          <a:off x="14782800" y="61757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23622</xdr:rowOff>
    </xdr:from>
    <xdr:to>
      <xdr:col>78</xdr:col>
      <xdr:colOff>120650</xdr:colOff>
      <xdr:row>37</xdr:row>
      <xdr:rowOff>125222</xdr:rowOff>
    </xdr:to>
    <xdr:sp macro="" textlink="">
      <xdr:nvSpPr>
        <xdr:cNvPr id="303" name="フローチャート: 判断 302"/>
        <xdr:cNvSpPr/>
      </xdr:nvSpPr>
      <xdr:spPr>
        <a:xfrm>
          <a:off x="156210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109999</xdr:rowOff>
    </xdr:from>
    <xdr:ext cx="736600" cy="259045"/>
    <xdr:sp macro="" textlink="">
      <xdr:nvSpPr>
        <xdr:cNvPr id="304" name="テキスト ボックス 303"/>
        <xdr:cNvSpPr txBox="1"/>
      </xdr:nvSpPr>
      <xdr:spPr>
        <a:xfrm>
          <a:off x="15290800" y="645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120142</xdr:rowOff>
    </xdr:from>
    <xdr:to>
      <xdr:col>73</xdr:col>
      <xdr:colOff>180975</xdr:colOff>
      <xdr:row>36</xdr:row>
      <xdr:rowOff>8128</xdr:rowOff>
    </xdr:to>
    <xdr:cxnSp macro="">
      <xdr:nvCxnSpPr>
        <xdr:cNvPr id="305" name="直線コネクタ 304"/>
        <xdr:cNvCxnSpPr/>
      </xdr:nvCxnSpPr>
      <xdr:spPr>
        <a:xfrm>
          <a:off x="13893800" y="612089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6" name="フローチャート: 判断 305"/>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07" name="テキスト ボックス 306"/>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110998</xdr:rowOff>
    </xdr:from>
    <xdr:to>
      <xdr:col>69</xdr:col>
      <xdr:colOff>92075</xdr:colOff>
      <xdr:row>35</xdr:row>
      <xdr:rowOff>120142</xdr:rowOff>
    </xdr:to>
    <xdr:cxnSp macro="">
      <xdr:nvCxnSpPr>
        <xdr:cNvPr id="308" name="直線コネクタ 307"/>
        <xdr:cNvCxnSpPr/>
      </xdr:nvCxnSpPr>
      <xdr:spPr>
        <a:xfrm>
          <a:off x="13004800" y="61117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14478</xdr:rowOff>
    </xdr:from>
    <xdr:to>
      <xdr:col>69</xdr:col>
      <xdr:colOff>142875</xdr:colOff>
      <xdr:row>37</xdr:row>
      <xdr:rowOff>116078</xdr:rowOff>
    </xdr:to>
    <xdr:sp macro="" textlink="">
      <xdr:nvSpPr>
        <xdr:cNvPr id="309" name="フローチャート: 判断 308"/>
        <xdr:cNvSpPr/>
      </xdr:nvSpPr>
      <xdr:spPr>
        <a:xfrm>
          <a:off x="13843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100855</xdr:rowOff>
    </xdr:from>
    <xdr:ext cx="762000" cy="259045"/>
    <xdr:sp macro="" textlink="">
      <xdr:nvSpPr>
        <xdr:cNvPr id="310" name="テキスト ボックス 309"/>
        <xdr:cNvSpPr txBox="1"/>
      </xdr:nvSpPr>
      <xdr:spPr>
        <a:xfrm>
          <a:off x="13512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1" name="フローチャート: 判断 310"/>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73423</xdr:rowOff>
    </xdr:from>
    <xdr:ext cx="762000" cy="259045"/>
    <xdr:sp macro="" textlink="">
      <xdr:nvSpPr>
        <xdr:cNvPr id="312" name="テキスト ボックス 311"/>
        <xdr:cNvSpPr txBox="1"/>
      </xdr:nvSpPr>
      <xdr:spPr>
        <a:xfrm>
          <a:off x="12623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151638</xdr:rowOff>
    </xdr:from>
    <xdr:to>
      <xdr:col>82</xdr:col>
      <xdr:colOff>158750</xdr:colOff>
      <xdr:row>36</xdr:row>
      <xdr:rowOff>81788</xdr:rowOff>
    </xdr:to>
    <xdr:sp macro="" textlink="">
      <xdr:nvSpPr>
        <xdr:cNvPr id="318" name="楕円 317"/>
        <xdr:cNvSpPr/>
      </xdr:nvSpPr>
      <xdr:spPr>
        <a:xfrm>
          <a:off x="164592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168165</xdr:rowOff>
    </xdr:from>
    <xdr:ext cx="762000" cy="259045"/>
    <xdr:sp macro="" textlink="">
      <xdr:nvSpPr>
        <xdr:cNvPr id="319" name="補助費等該当値テキスト"/>
        <xdr:cNvSpPr txBox="1"/>
      </xdr:nvSpPr>
      <xdr:spPr>
        <a:xfrm>
          <a:off x="16598900" y="599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124206</xdr:rowOff>
    </xdr:from>
    <xdr:to>
      <xdr:col>78</xdr:col>
      <xdr:colOff>120650</xdr:colOff>
      <xdr:row>36</xdr:row>
      <xdr:rowOff>54356</xdr:rowOff>
    </xdr:to>
    <xdr:sp macro="" textlink="">
      <xdr:nvSpPr>
        <xdr:cNvPr id="320" name="楕円 319"/>
        <xdr:cNvSpPr/>
      </xdr:nvSpPr>
      <xdr:spPr>
        <a:xfrm>
          <a:off x="15621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64533</xdr:rowOff>
    </xdr:from>
    <xdr:ext cx="736600" cy="259045"/>
    <xdr:sp macro="" textlink="">
      <xdr:nvSpPr>
        <xdr:cNvPr id="321" name="テキスト ボックス 320"/>
        <xdr:cNvSpPr txBox="1"/>
      </xdr:nvSpPr>
      <xdr:spPr>
        <a:xfrm>
          <a:off x="15290800" y="589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128778</xdr:rowOff>
    </xdr:from>
    <xdr:to>
      <xdr:col>74</xdr:col>
      <xdr:colOff>31750</xdr:colOff>
      <xdr:row>36</xdr:row>
      <xdr:rowOff>58928</xdr:rowOff>
    </xdr:to>
    <xdr:sp macro="" textlink="">
      <xdr:nvSpPr>
        <xdr:cNvPr id="322" name="楕円 321"/>
        <xdr:cNvSpPr/>
      </xdr:nvSpPr>
      <xdr:spPr>
        <a:xfrm>
          <a:off x="14732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69105</xdr:rowOff>
    </xdr:from>
    <xdr:ext cx="762000" cy="259045"/>
    <xdr:sp macro="" textlink="">
      <xdr:nvSpPr>
        <xdr:cNvPr id="323" name="テキスト ボックス 322"/>
        <xdr:cNvSpPr txBox="1"/>
      </xdr:nvSpPr>
      <xdr:spPr>
        <a:xfrm>
          <a:off x="14401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69342</xdr:rowOff>
    </xdr:from>
    <xdr:to>
      <xdr:col>69</xdr:col>
      <xdr:colOff>142875</xdr:colOff>
      <xdr:row>35</xdr:row>
      <xdr:rowOff>170942</xdr:rowOff>
    </xdr:to>
    <xdr:sp macro="" textlink="">
      <xdr:nvSpPr>
        <xdr:cNvPr id="324" name="楕円 323"/>
        <xdr:cNvSpPr/>
      </xdr:nvSpPr>
      <xdr:spPr>
        <a:xfrm>
          <a:off x="13843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9669</xdr:rowOff>
    </xdr:from>
    <xdr:ext cx="762000" cy="259045"/>
    <xdr:sp macro="" textlink="">
      <xdr:nvSpPr>
        <xdr:cNvPr id="325" name="テキスト ボックス 324"/>
        <xdr:cNvSpPr txBox="1"/>
      </xdr:nvSpPr>
      <xdr:spPr>
        <a:xfrm>
          <a:off x="13512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60198</xdr:rowOff>
    </xdr:from>
    <xdr:to>
      <xdr:col>65</xdr:col>
      <xdr:colOff>53975</xdr:colOff>
      <xdr:row>35</xdr:row>
      <xdr:rowOff>161798</xdr:rowOff>
    </xdr:to>
    <xdr:sp macro="" textlink="">
      <xdr:nvSpPr>
        <xdr:cNvPr id="326" name="楕円 325"/>
        <xdr:cNvSpPr/>
      </xdr:nvSpPr>
      <xdr:spPr>
        <a:xfrm>
          <a:off x="12954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525</xdr:rowOff>
    </xdr:from>
    <xdr:ext cx="762000" cy="259045"/>
    <xdr:sp macro="" textlink="">
      <xdr:nvSpPr>
        <xdr:cNvPr id="327" name="テキスト ボックス 326"/>
        <xdr:cNvSpPr txBox="1"/>
      </xdr:nvSpPr>
      <xdr:spPr>
        <a:xfrm>
          <a:off x="12623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町村合併以降、地方債の新規発行を抑制してきたことにより公債費数値も着実に改善しつつあるが、必要な公共事業の実施の財源として依存することとなるため、交付税措置率の高い有利な地方債を中心に発行を行っていく。</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9" name="テキスト ボックス 33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2" name="直線コネクタ 34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3" name="テキスト ボックス 34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4" name="直線コネクタ 34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5" name="テキスト ボックス 34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6" name="直線コネクタ 34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7" name="テキスト ボックス 34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8" name="直線コネクタ 34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49" name="テキスト ボックス 34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0" name="直線コネクタ 34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80</xdr:row>
      <xdr:rowOff>53848</xdr:rowOff>
    </xdr:to>
    <xdr:cxnSp macro="">
      <xdr:nvCxnSpPr>
        <xdr:cNvPr id="352" name="直線コネクタ 351"/>
        <xdr:cNvCxnSpPr/>
      </xdr:nvCxnSpPr>
      <xdr:spPr>
        <a:xfrm flipV="1">
          <a:off x="4826000" y="12631420"/>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53" name="公債費最小値テキスト"/>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54" name="直線コネクタ 353"/>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55" name="公債費最大値テキスト"/>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56" name="直線コネクタ 355"/>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53848</xdr:rowOff>
    </xdr:from>
    <xdr:to>
      <xdr:col>24</xdr:col>
      <xdr:colOff>25400</xdr:colOff>
      <xdr:row>80</xdr:row>
      <xdr:rowOff>149861</xdr:rowOff>
    </xdr:to>
    <xdr:cxnSp macro="">
      <xdr:nvCxnSpPr>
        <xdr:cNvPr id="357" name="直線コネクタ 356"/>
        <xdr:cNvCxnSpPr/>
      </xdr:nvCxnSpPr>
      <xdr:spPr>
        <a:xfrm flipV="1">
          <a:off x="3987800" y="13769848"/>
          <a:ext cx="8382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31005</xdr:rowOff>
    </xdr:from>
    <xdr:ext cx="762000" cy="259045"/>
    <xdr:sp macro="" textlink="">
      <xdr:nvSpPr>
        <xdr:cNvPr id="358" name="公債費平均値テキスト"/>
        <xdr:cNvSpPr txBox="1"/>
      </xdr:nvSpPr>
      <xdr:spPr>
        <a:xfrm>
          <a:off x="4914900" y="13061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14478</xdr:rowOff>
    </xdr:from>
    <xdr:to>
      <xdr:col>24</xdr:col>
      <xdr:colOff>76200</xdr:colOff>
      <xdr:row>77</xdr:row>
      <xdr:rowOff>116078</xdr:rowOff>
    </xdr:to>
    <xdr:sp macro="" textlink="">
      <xdr:nvSpPr>
        <xdr:cNvPr id="359" name="フローチャート: 判断 358"/>
        <xdr:cNvSpPr/>
      </xdr:nvSpPr>
      <xdr:spPr>
        <a:xfrm>
          <a:off x="47752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149861</xdr:rowOff>
    </xdr:from>
    <xdr:to>
      <xdr:col>19</xdr:col>
      <xdr:colOff>187325</xdr:colOff>
      <xdr:row>81</xdr:row>
      <xdr:rowOff>37846</xdr:rowOff>
    </xdr:to>
    <xdr:cxnSp macro="">
      <xdr:nvCxnSpPr>
        <xdr:cNvPr id="360" name="直線コネクタ 359"/>
        <xdr:cNvCxnSpPr/>
      </xdr:nvCxnSpPr>
      <xdr:spPr>
        <a:xfrm flipV="1">
          <a:off x="3098800" y="13865861"/>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5335</xdr:rowOff>
    </xdr:from>
    <xdr:to>
      <xdr:col>20</xdr:col>
      <xdr:colOff>38100</xdr:colOff>
      <xdr:row>77</xdr:row>
      <xdr:rowOff>106935</xdr:rowOff>
    </xdr:to>
    <xdr:sp macro="" textlink="">
      <xdr:nvSpPr>
        <xdr:cNvPr id="361" name="フローチャート: 判断 360"/>
        <xdr:cNvSpPr/>
      </xdr:nvSpPr>
      <xdr:spPr>
        <a:xfrm>
          <a:off x="3937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117112</xdr:rowOff>
    </xdr:from>
    <xdr:ext cx="736600" cy="259045"/>
    <xdr:sp macro="" textlink="">
      <xdr:nvSpPr>
        <xdr:cNvPr id="362" name="テキスト ボックス 361"/>
        <xdr:cNvSpPr txBox="1"/>
      </xdr:nvSpPr>
      <xdr:spPr>
        <a:xfrm>
          <a:off x="3606800" y="12975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81</xdr:row>
      <xdr:rowOff>37846</xdr:rowOff>
    </xdr:from>
    <xdr:to>
      <xdr:col>15</xdr:col>
      <xdr:colOff>98425</xdr:colOff>
      <xdr:row>81</xdr:row>
      <xdr:rowOff>78994</xdr:rowOff>
    </xdr:to>
    <xdr:cxnSp macro="">
      <xdr:nvCxnSpPr>
        <xdr:cNvPr id="363" name="直線コネクタ 362"/>
        <xdr:cNvCxnSpPr/>
      </xdr:nvCxnSpPr>
      <xdr:spPr>
        <a:xfrm flipV="1">
          <a:off x="2209800" y="1392529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64" name="フローチャート: 判断 363"/>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121683</xdr:rowOff>
    </xdr:from>
    <xdr:ext cx="762000" cy="259045"/>
    <xdr:sp macro="" textlink="">
      <xdr:nvSpPr>
        <xdr:cNvPr id="365" name="テキスト ボックス 364"/>
        <xdr:cNvSpPr txBox="1"/>
      </xdr:nvSpPr>
      <xdr:spPr>
        <a:xfrm>
          <a:off x="2717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81</xdr:row>
      <xdr:rowOff>78994</xdr:rowOff>
    </xdr:from>
    <xdr:to>
      <xdr:col>11</xdr:col>
      <xdr:colOff>9525</xdr:colOff>
      <xdr:row>81</xdr:row>
      <xdr:rowOff>88137</xdr:rowOff>
    </xdr:to>
    <xdr:cxnSp macro="">
      <xdr:nvCxnSpPr>
        <xdr:cNvPr id="366" name="直線コネクタ 365"/>
        <xdr:cNvCxnSpPr/>
      </xdr:nvCxnSpPr>
      <xdr:spPr>
        <a:xfrm flipV="1">
          <a:off x="1320800" y="13966444"/>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67" name="フローチャート: 判断 366"/>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130827</xdr:rowOff>
    </xdr:from>
    <xdr:ext cx="762000" cy="259045"/>
    <xdr:sp macro="" textlink="">
      <xdr:nvSpPr>
        <xdr:cNvPr id="368" name="テキスト ボックス 367"/>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51054</xdr:rowOff>
    </xdr:from>
    <xdr:to>
      <xdr:col>6</xdr:col>
      <xdr:colOff>171450</xdr:colOff>
      <xdr:row>77</xdr:row>
      <xdr:rowOff>152654</xdr:rowOff>
    </xdr:to>
    <xdr:sp macro="" textlink="">
      <xdr:nvSpPr>
        <xdr:cNvPr id="369" name="フローチャート: 判断 368"/>
        <xdr:cNvSpPr/>
      </xdr:nvSpPr>
      <xdr:spPr>
        <a:xfrm>
          <a:off x="1270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162831</xdr:rowOff>
    </xdr:from>
    <xdr:ext cx="762000" cy="259045"/>
    <xdr:sp macro="" textlink="">
      <xdr:nvSpPr>
        <xdr:cNvPr id="370" name="テキスト ボックス 369"/>
        <xdr:cNvSpPr txBox="1"/>
      </xdr:nvSpPr>
      <xdr:spPr>
        <a:xfrm>
          <a:off x="939800" y="13021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1" name="テキスト ボックス 37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2" name="テキスト ボックス 37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3" name="テキスト ボックス 37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4" name="テキスト ボックス 37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5" name="テキスト ボックス 37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3048</xdr:rowOff>
    </xdr:from>
    <xdr:to>
      <xdr:col>24</xdr:col>
      <xdr:colOff>76200</xdr:colOff>
      <xdr:row>80</xdr:row>
      <xdr:rowOff>104648</xdr:rowOff>
    </xdr:to>
    <xdr:sp macro="" textlink="">
      <xdr:nvSpPr>
        <xdr:cNvPr id="376" name="楕円 375"/>
        <xdr:cNvSpPr/>
      </xdr:nvSpPr>
      <xdr:spPr>
        <a:xfrm>
          <a:off x="4775200" y="1371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83075</xdr:rowOff>
    </xdr:from>
    <xdr:ext cx="762000" cy="259045"/>
    <xdr:sp macro="" textlink="">
      <xdr:nvSpPr>
        <xdr:cNvPr id="377" name="公債費該当値テキスト"/>
        <xdr:cNvSpPr txBox="1"/>
      </xdr:nvSpPr>
      <xdr:spPr>
        <a:xfrm>
          <a:off x="4914900" y="13627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99061</xdr:rowOff>
    </xdr:from>
    <xdr:to>
      <xdr:col>20</xdr:col>
      <xdr:colOff>38100</xdr:colOff>
      <xdr:row>81</xdr:row>
      <xdr:rowOff>29211</xdr:rowOff>
    </xdr:to>
    <xdr:sp macro="" textlink="">
      <xdr:nvSpPr>
        <xdr:cNvPr id="378" name="楕円 377"/>
        <xdr:cNvSpPr/>
      </xdr:nvSpPr>
      <xdr:spPr>
        <a:xfrm>
          <a:off x="3937000" y="1381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13988</xdr:rowOff>
    </xdr:from>
    <xdr:ext cx="736600" cy="259045"/>
    <xdr:sp macro="" textlink="">
      <xdr:nvSpPr>
        <xdr:cNvPr id="379" name="テキスト ボックス 378"/>
        <xdr:cNvSpPr txBox="1"/>
      </xdr:nvSpPr>
      <xdr:spPr>
        <a:xfrm>
          <a:off x="3606800" y="13901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158496</xdr:rowOff>
    </xdr:from>
    <xdr:to>
      <xdr:col>15</xdr:col>
      <xdr:colOff>149225</xdr:colOff>
      <xdr:row>81</xdr:row>
      <xdr:rowOff>88646</xdr:rowOff>
    </xdr:to>
    <xdr:sp macro="" textlink="">
      <xdr:nvSpPr>
        <xdr:cNvPr id="380" name="楕円 379"/>
        <xdr:cNvSpPr/>
      </xdr:nvSpPr>
      <xdr:spPr>
        <a:xfrm>
          <a:off x="3048000" y="1387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73423</xdr:rowOff>
    </xdr:from>
    <xdr:ext cx="762000" cy="259045"/>
    <xdr:sp macro="" textlink="">
      <xdr:nvSpPr>
        <xdr:cNvPr id="381" name="テキスト ボックス 380"/>
        <xdr:cNvSpPr txBox="1"/>
      </xdr:nvSpPr>
      <xdr:spPr>
        <a:xfrm>
          <a:off x="2717800" y="13960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81</xdr:row>
      <xdr:rowOff>28194</xdr:rowOff>
    </xdr:from>
    <xdr:to>
      <xdr:col>11</xdr:col>
      <xdr:colOff>60325</xdr:colOff>
      <xdr:row>81</xdr:row>
      <xdr:rowOff>129794</xdr:rowOff>
    </xdr:to>
    <xdr:sp macro="" textlink="">
      <xdr:nvSpPr>
        <xdr:cNvPr id="382" name="楕円 381"/>
        <xdr:cNvSpPr/>
      </xdr:nvSpPr>
      <xdr:spPr>
        <a:xfrm>
          <a:off x="2159000" y="1391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114571</xdr:rowOff>
    </xdr:from>
    <xdr:ext cx="762000" cy="259045"/>
    <xdr:sp macro="" textlink="">
      <xdr:nvSpPr>
        <xdr:cNvPr id="383" name="テキスト ボックス 382"/>
        <xdr:cNvSpPr txBox="1"/>
      </xdr:nvSpPr>
      <xdr:spPr>
        <a:xfrm>
          <a:off x="1828800" y="1400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37337</xdr:rowOff>
    </xdr:from>
    <xdr:to>
      <xdr:col>6</xdr:col>
      <xdr:colOff>171450</xdr:colOff>
      <xdr:row>81</xdr:row>
      <xdr:rowOff>138937</xdr:rowOff>
    </xdr:to>
    <xdr:sp macro="" textlink="">
      <xdr:nvSpPr>
        <xdr:cNvPr id="384" name="楕円 383"/>
        <xdr:cNvSpPr/>
      </xdr:nvSpPr>
      <xdr:spPr>
        <a:xfrm>
          <a:off x="1270000" y="1392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123714</xdr:rowOff>
    </xdr:from>
    <xdr:ext cx="762000" cy="259045"/>
    <xdr:sp macro="" textlink="">
      <xdr:nvSpPr>
        <xdr:cNvPr id="385" name="テキスト ボックス 384"/>
        <xdr:cNvSpPr txBox="1"/>
      </xdr:nvSpPr>
      <xdr:spPr>
        <a:xfrm>
          <a:off x="939800" y="1401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6" name="正方形/長方形 38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7" name="正方形/長方形 38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8" name="正方形/長方形 38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9" name="正方形/長方形 38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0" name="正方形/長方形 38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1" name="正方形/長方形 39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2" name="正方形/長方形 39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3" name="正方形/長方形 39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4" name="正方形/長方形 39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5" name="正方形/長方形 39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6" name="テキスト ボックス 39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公債費以外の項目では類似団体内平均値と比較し大幅に低い水準となっているが、これは当町が事業実施の際、地方債に依存することが多かったためその償還に係る一般財源の割合が多いことが要因と考えられる。</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普通交付税合併算定替えの優遇措置が逓減し、歳入における経常一般財源が年々減少しているため、比率は年々増加傾向にある。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7" name="テキスト ボックス 39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8" name="直線コネクタ 39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9" name="テキスト ボックス 39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0" name="直線コネクタ 39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1" name="テキスト ボックス 40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2" name="直線コネクタ 40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3" name="テキスト ボックス 40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4" name="直線コネクタ 40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5" name="テキスト ボックス 40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6" name="直線コネクタ 40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7" name="テキスト ボックス 40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8" name="直線コネクタ 40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9" name="テキスト ボックス 40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161289</xdr:rowOff>
    </xdr:from>
    <xdr:to>
      <xdr:col>82</xdr:col>
      <xdr:colOff>107950</xdr:colOff>
      <xdr:row>81</xdr:row>
      <xdr:rowOff>157480</xdr:rowOff>
    </xdr:to>
    <xdr:cxnSp macro="">
      <xdr:nvCxnSpPr>
        <xdr:cNvPr id="413" name="直線コネクタ 412"/>
        <xdr:cNvCxnSpPr/>
      </xdr:nvCxnSpPr>
      <xdr:spPr>
        <a:xfrm flipV="1">
          <a:off x="16510000" y="13020039"/>
          <a:ext cx="0" cy="1024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129557</xdr:rowOff>
    </xdr:from>
    <xdr:ext cx="762000" cy="259045"/>
    <xdr:sp macro="" textlink="">
      <xdr:nvSpPr>
        <xdr:cNvPr id="414" name="公債費以外最小値テキスト"/>
        <xdr:cNvSpPr txBox="1"/>
      </xdr:nvSpPr>
      <xdr:spPr>
        <a:xfrm>
          <a:off x="16598900" y="1401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157480</xdr:rowOff>
    </xdr:from>
    <xdr:to>
      <xdr:col>82</xdr:col>
      <xdr:colOff>196850</xdr:colOff>
      <xdr:row>81</xdr:row>
      <xdr:rowOff>157480</xdr:rowOff>
    </xdr:to>
    <xdr:cxnSp macro="">
      <xdr:nvCxnSpPr>
        <xdr:cNvPr id="415" name="直線コネクタ 414"/>
        <xdr:cNvCxnSpPr/>
      </xdr:nvCxnSpPr>
      <xdr:spPr>
        <a:xfrm>
          <a:off x="16421100" y="1404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76217</xdr:rowOff>
    </xdr:from>
    <xdr:ext cx="762000" cy="259045"/>
    <xdr:sp macro="" textlink="">
      <xdr:nvSpPr>
        <xdr:cNvPr id="416" name="公債費以外最大値テキスト"/>
        <xdr:cNvSpPr txBox="1"/>
      </xdr:nvSpPr>
      <xdr:spPr>
        <a:xfrm>
          <a:off x="16598900" y="1276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161289</xdr:rowOff>
    </xdr:from>
    <xdr:to>
      <xdr:col>82</xdr:col>
      <xdr:colOff>196850</xdr:colOff>
      <xdr:row>75</xdr:row>
      <xdr:rowOff>161289</xdr:rowOff>
    </xdr:to>
    <xdr:cxnSp macro="">
      <xdr:nvCxnSpPr>
        <xdr:cNvPr id="417" name="直線コネクタ 416"/>
        <xdr:cNvCxnSpPr/>
      </xdr:nvCxnSpPr>
      <xdr:spPr>
        <a:xfrm>
          <a:off x="16421100" y="13020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50800</xdr:rowOff>
    </xdr:from>
    <xdr:to>
      <xdr:col>82</xdr:col>
      <xdr:colOff>107950</xdr:colOff>
      <xdr:row>75</xdr:row>
      <xdr:rowOff>161289</xdr:rowOff>
    </xdr:to>
    <xdr:cxnSp macro="">
      <xdr:nvCxnSpPr>
        <xdr:cNvPr id="418" name="直線コネクタ 417"/>
        <xdr:cNvCxnSpPr/>
      </xdr:nvCxnSpPr>
      <xdr:spPr>
        <a:xfrm>
          <a:off x="15671800" y="12909550"/>
          <a:ext cx="838200" cy="11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17797</xdr:rowOff>
    </xdr:from>
    <xdr:ext cx="762000" cy="259045"/>
    <xdr:sp macro="" textlink="">
      <xdr:nvSpPr>
        <xdr:cNvPr id="419" name="公債費以外平均値テキスト"/>
        <xdr:cNvSpPr txBox="1"/>
      </xdr:nvSpPr>
      <xdr:spPr>
        <a:xfrm>
          <a:off x="16598900" y="13390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45720</xdr:rowOff>
    </xdr:from>
    <xdr:to>
      <xdr:col>82</xdr:col>
      <xdr:colOff>158750</xdr:colOff>
      <xdr:row>78</xdr:row>
      <xdr:rowOff>147320</xdr:rowOff>
    </xdr:to>
    <xdr:sp macro="" textlink="">
      <xdr:nvSpPr>
        <xdr:cNvPr id="420" name="フローチャート: 判断 419"/>
        <xdr:cNvSpPr/>
      </xdr:nvSpPr>
      <xdr:spPr>
        <a:xfrm>
          <a:off x="164592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5080</xdr:rowOff>
    </xdr:from>
    <xdr:to>
      <xdr:col>78</xdr:col>
      <xdr:colOff>69850</xdr:colOff>
      <xdr:row>75</xdr:row>
      <xdr:rowOff>50800</xdr:rowOff>
    </xdr:to>
    <xdr:cxnSp macro="">
      <xdr:nvCxnSpPr>
        <xdr:cNvPr id="421" name="直線コネクタ 420"/>
        <xdr:cNvCxnSpPr/>
      </xdr:nvCxnSpPr>
      <xdr:spPr>
        <a:xfrm>
          <a:off x="14782800" y="128638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7620</xdr:rowOff>
    </xdr:from>
    <xdr:to>
      <xdr:col>78</xdr:col>
      <xdr:colOff>120650</xdr:colOff>
      <xdr:row>78</xdr:row>
      <xdr:rowOff>109220</xdr:rowOff>
    </xdr:to>
    <xdr:sp macro="" textlink="">
      <xdr:nvSpPr>
        <xdr:cNvPr id="422" name="フローチャート: 判断 421"/>
        <xdr:cNvSpPr/>
      </xdr:nvSpPr>
      <xdr:spPr>
        <a:xfrm>
          <a:off x="15621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93997</xdr:rowOff>
    </xdr:from>
    <xdr:ext cx="736600" cy="259045"/>
    <xdr:sp macro="" textlink="">
      <xdr:nvSpPr>
        <xdr:cNvPr id="423" name="テキスト ボックス 422"/>
        <xdr:cNvSpPr txBox="1"/>
      </xdr:nvSpPr>
      <xdr:spPr>
        <a:xfrm>
          <a:off x="15290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146050</xdr:rowOff>
    </xdr:from>
    <xdr:to>
      <xdr:col>73</xdr:col>
      <xdr:colOff>180975</xdr:colOff>
      <xdr:row>75</xdr:row>
      <xdr:rowOff>5080</xdr:rowOff>
    </xdr:to>
    <xdr:cxnSp macro="">
      <xdr:nvCxnSpPr>
        <xdr:cNvPr id="424" name="直線コネクタ 423"/>
        <xdr:cNvCxnSpPr/>
      </xdr:nvCxnSpPr>
      <xdr:spPr>
        <a:xfrm>
          <a:off x="13893800" y="128333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156211</xdr:rowOff>
    </xdr:from>
    <xdr:to>
      <xdr:col>74</xdr:col>
      <xdr:colOff>31750</xdr:colOff>
      <xdr:row>78</xdr:row>
      <xdr:rowOff>86361</xdr:rowOff>
    </xdr:to>
    <xdr:sp macro="" textlink="">
      <xdr:nvSpPr>
        <xdr:cNvPr id="425" name="フローチャート: 判断 424"/>
        <xdr:cNvSpPr/>
      </xdr:nvSpPr>
      <xdr:spPr>
        <a:xfrm>
          <a:off x="14732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71138</xdr:rowOff>
    </xdr:from>
    <xdr:ext cx="762000" cy="259045"/>
    <xdr:sp macro="" textlink="">
      <xdr:nvSpPr>
        <xdr:cNvPr id="426" name="テキスト ボックス 425"/>
        <xdr:cNvSpPr txBox="1"/>
      </xdr:nvSpPr>
      <xdr:spPr>
        <a:xfrm>
          <a:off x="14401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77470</xdr:rowOff>
    </xdr:from>
    <xdr:to>
      <xdr:col>69</xdr:col>
      <xdr:colOff>92075</xdr:colOff>
      <xdr:row>74</xdr:row>
      <xdr:rowOff>146050</xdr:rowOff>
    </xdr:to>
    <xdr:cxnSp macro="">
      <xdr:nvCxnSpPr>
        <xdr:cNvPr id="427" name="直線コネクタ 426"/>
        <xdr:cNvCxnSpPr/>
      </xdr:nvCxnSpPr>
      <xdr:spPr>
        <a:xfrm>
          <a:off x="13004800" y="1276477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114300</xdr:rowOff>
    </xdr:from>
    <xdr:to>
      <xdr:col>69</xdr:col>
      <xdr:colOff>142875</xdr:colOff>
      <xdr:row>78</xdr:row>
      <xdr:rowOff>44450</xdr:rowOff>
    </xdr:to>
    <xdr:sp macro="" textlink="">
      <xdr:nvSpPr>
        <xdr:cNvPr id="428" name="フローチャート: 判断 427"/>
        <xdr:cNvSpPr/>
      </xdr:nvSpPr>
      <xdr:spPr>
        <a:xfrm>
          <a:off x="13843000" y="133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29227</xdr:rowOff>
    </xdr:from>
    <xdr:ext cx="762000" cy="259045"/>
    <xdr:sp macro="" textlink="">
      <xdr:nvSpPr>
        <xdr:cNvPr id="429" name="テキスト ボックス 428"/>
        <xdr:cNvSpPr txBox="1"/>
      </xdr:nvSpPr>
      <xdr:spPr>
        <a:xfrm>
          <a:off x="13512800" y="1340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38100</xdr:rowOff>
    </xdr:from>
    <xdr:to>
      <xdr:col>65</xdr:col>
      <xdr:colOff>53975</xdr:colOff>
      <xdr:row>77</xdr:row>
      <xdr:rowOff>139700</xdr:rowOff>
    </xdr:to>
    <xdr:sp macro="" textlink="">
      <xdr:nvSpPr>
        <xdr:cNvPr id="430" name="フローチャート: 判断 429"/>
        <xdr:cNvSpPr/>
      </xdr:nvSpPr>
      <xdr:spPr>
        <a:xfrm>
          <a:off x="12954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124477</xdr:rowOff>
    </xdr:from>
    <xdr:ext cx="762000" cy="259045"/>
    <xdr:sp macro="" textlink="">
      <xdr:nvSpPr>
        <xdr:cNvPr id="431" name="テキスト ボックス 430"/>
        <xdr:cNvSpPr txBox="1"/>
      </xdr:nvSpPr>
      <xdr:spPr>
        <a:xfrm>
          <a:off x="12623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110490</xdr:rowOff>
    </xdr:from>
    <xdr:to>
      <xdr:col>82</xdr:col>
      <xdr:colOff>158750</xdr:colOff>
      <xdr:row>76</xdr:row>
      <xdr:rowOff>40639</xdr:rowOff>
    </xdr:to>
    <xdr:sp macro="" textlink="">
      <xdr:nvSpPr>
        <xdr:cNvPr id="437" name="楕円 436"/>
        <xdr:cNvSpPr/>
      </xdr:nvSpPr>
      <xdr:spPr>
        <a:xfrm>
          <a:off x="164592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19067</xdr:rowOff>
    </xdr:from>
    <xdr:ext cx="762000" cy="259045"/>
    <xdr:sp macro="" textlink="">
      <xdr:nvSpPr>
        <xdr:cNvPr id="438" name="公債費以外該当値テキスト"/>
        <xdr:cNvSpPr txBox="1"/>
      </xdr:nvSpPr>
      <xdr:spPr>
        <a:xfrm>
          <a:off x="16598900" y="1287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0</xdr:rowOff>
    </xdr:from>
    <xdr:to>
      <xdr:col>78</xdr:col>
      <xdr:colOff>120650</xdr:colOff>
      <xdr:row>75</xdr:row>
      <xdr:rowOff>101600</xdr:rowOff>
    </xdr:to>
    <xdr:sp macro="" textlink="">
      <xdr:nvSpPr>
        <xdr:cNvPr id="439" name="楕円 438"/>
        <xdr:cNvSpPr/>
      </xdr:nvSpPr>
      <xdr:spPr>
        <a:xfrm>
          <a:off x="15621000" y="1285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111777</xdr:rowOff>
    </xdr:from>
    <xdr:ext cx="736600" cy="259045"/>
    <xdr:sp macro="" textlink="">
      <xdr:nvSpPr>
        <xdr:cNvPr id="440" name="テキスト ボックス 439"/>
        <xdr:cNvSpPr txBox="1"/>
      </xdr:nvSpPr>
      <xdr:spPr>
        <a:xfrm>
          <a:off x="15290800" y="12627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125730</xdr:rowOff>
    </xdr:from>
    <xdr:to>
      <xdr:col>74</xdr:col>
      <xdr:colOff>31750</xdr:colOff>
      <xdr:row>75</xdr:row>
      <xdr:rowOff>55880</xdr:rowOff>
    </xdr:to>
    <xdr:sp macro="" textlink="">
      <xdr:nvSpPr>
        <xdr:cNvPr id="441" name="楕円 440"/>
        <xdr:cNvSpPr/>
      </xdr:nvSpPr>
      <xdr:spPr>
        <a:xfrm>
          <a:off x="14732000" y="1281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66057</xdr:rowOff>
    </xdr:from>
    <xdr:ext cx="762000" cy="259045"/>
    <xdr:sp macro="" textlink="">
      <xdr:nvSpPr>
        <xdr:cNvPr id="442" name="テキスト ボックス 441"/>
        <xdr:cNvSpPr txBox="1"/>
      </xdr:nvSpPr>
      <xdr:spPr>
        <a:xfrm>
          <a:off x="14401800" y="1258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95250</xdr:rowOff>
    </xdr:from>
    <xdr:to>
      <xdr:col>69</xdr:col>
      <xdr:colOff>142875</xdr:colOff>
      <xdr:row>75</xdr:row>
      <xdr:rowOff>25400</xdr:rowOff>
    </xdr:to>
    <xdr:sp macro="" textlink="">
      <xdr:nvSpPr>
        <xdr:cNvPr id="443" name="楕円 442"/>
        <xdr:cNvSpPr/>
      </xdr:nvSpPr>
      <xdr:spPr>
        <a:xfrm>
          <a:off x="13843000" y="1278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35577</xdr:rowOff>
    </xdr:from>
    <xdr:ext cx="762000" cy="259045"/>
    <xdr:sp macro="" textlink="">
      <xdr:nvSpPr>
        <xdr:cNvPr id="444" name="テキスト ボックス 443"/>
        <xdr:cNvSpPr txBox="1"/>
      </xdr:nvSpPr>
      <xdr:spPr>
        <a:xfrm>
          <a:off x="13512800" y="1255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26670</xdr:rowOff>
    </xdr:from>
    <xdr:to>
      <xdr:col>65</xdr:col>
      <xdr:colOff>53975</xdr:colOff>
      <xdr:row>74</xdr:row>
      <xdr:rowOff>128270</xdr:rowOff>
    </xdr:to>
    <xdr:sp macro="" textlink="">
      <xdr:nvSpPr>
        <xdr:cNvPr id="445" name="楕円 444"/>
        <xdr:cNvSpPr/>
      </xdr:nvSpPr>
      <xdr:spPr>
        <a:xfrm>
          <a:off x="12954000" y="1271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138447</xdr:rowOff>
    </xdr:from>
    <xdr:ext cx="762000" cy="259045"/>
    <xdr:sp macro="" textlink="">
      <xdr:nvSpPr>
        <xdr:cNvPr id="446" name="テキスト ボックス 445"/>
        <xdr:cNvSpPr txBox="1"/>
      </xdr:nvSpPr>
      <xdr:spPr>
        <a:xfrm>
          <a:off x="12623800" y="12482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島根県隠岐の島町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77744</xdr:rowOff>
    </xdr:from>
    <xdr:to>
      <xdr:col>29</xdr:col>
      <xdr:colOff>127000</xdr:colOff>
      <xdr:row>19</xdr:row>
      <xdr:rowOff>160079</xdr:rowOff>
    </xdr:to>
    <xdr:cxnSp macro="">
      <xdr:nvCxnSpPr>
        <xdr:cNvPr id="45" name="直線コネクタ 44"/>
        <xdr:cNvCxnSpPr/>
      </xdr:nvCxnSpPr>
      <xdr:spPr bwMode="auto">
        <a:xfrm flipV="1">
          <a:off x="5651500" y="2011319"/>
          <a:ext cx="0" cy="145393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132156</xdr:rowOff>
    </xdr:from>
    <xdr:ext cx="762000" cy="259045"/>
    <xdr:sp macro="" textlink="">
      <xdr:nvSpPr>
        <xdr:cNvPr id="46" name="人口1人当たり決算額の推移最小値テキスト130"/>
        <xdr:cNvSpPr txBox="1"/>
      </xdr:nvSpPr>
      <xdr:spPr>
        <a:xfrm>
          <a:off x="5740400" y="3437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160079</xdr:rowOff>
    </xdr:from>
    <xdr:to>
      <xdr:col>30</xdr:col>
      <xdr:colOff>25400</xdr:colOff>
      <xdr:row>19</xdr:row>
      <xdr:rowOff>160079</xdr:rowOff>
    </xdr:to>
    <xdr:cxnSp macro="">
      <xdr:nvCxnSpPr>
        <xdr:cNvPr id="47" name="直線コネクタ 46"/>
        <xdr:cNvCxnSpPr/>
      </xdr:nvCxnSpPr>
      <xdr:spPr bwMode="auto">
        <a:xfrm>
          <a:off x="5562600" y="34652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164121</xdr:rowOff>
    </xdr:from>
    <xdr:ext cx="762000" cy="259045"/>
    <xdr:sp macro="" textlink="">
      <xdr:nvSpPr>
        <xdr:cNvPr id="48" name="人口1人当たり決算額の推移最大値テキスト130"/>
        <xdr:cNvSpPr txBox="1"/>
      </xdr:nvSpPr>
      <xdr:spPr>
        <a:xfrm>
          <a:off x="5740400" y="1754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77744</xdr:rowOff>
    </xdr:from>
    <xdr:to>
      <xdr:col>30</xdr:col>
      <xdr:colOff>25400</xdr:colOff>
      <xdr:row>11</xdr:row>
      <xdr:rowOff>77744</xdr:rowOff>
    </xdr:to>
    <xdr:cxnSp macro="">
      <xdr:nvCxnSpPr>
        <xdr:cNvPr id="49" name="直線コネクタ 48"/>
        <xdr:cNvCxnSpPr/>
      </xdr:nvCxnSpPr>
      <xdr:spPr bwMode="auto">
        <a:xfrm>
          <a:off x="5562600" y="20113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78895</xdr:rowOff>
    </xdr:from>
    <xdr:to>
      <xdr:col>29</xdr:col>
      <xdr:colOff>127000</xdr:colOff>
      <xdr:row>14</xdr:row>
      <xdr:rowOff>103988</xdr:rowOff>
    </xdr:to>
    <xdr:cxnSp macro="">
      <xdr:nvCxnSpPr>
        <xdr:cNvPr id="50" name="直線コネクタ 49"/>
        <xdr:cNvCxnSpPr/>
      </xdr:nvCxnSpPr>
      <xdr:spPr bwMode="auto">
        <a:xfrm flipV="1">
          <a:off x="5003800" y="2526820"/>
          <a:ext cx="647700" cy="250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16585</xdr:rowOff>
    </xdr:from>
    <xdr:ext cx="762000" cy="259045"/>
    <xdr:sp macro="" textlink="">
      <xdr:nvSpPr>
        <xdr:cNvPr id="51" name="人口1人当たり決算額の推移平均値テキスト130"/>
        <xdr:cNvSpPr txBox="1"/>
      </xdr:nvSpPr>
      <xdr:spPr>
        <a:xfrm>
          <a:off x="5740400" y="29788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44508</xdr:rowOff>
    </xdr:from>
    <xdr:to>
      <xdr:col>29</xdr:col>
      <xdr:colOff>177800</xdr:colOff>
      <xdr:row>17</xdr:row>
      <xdr:rowOff>146108</xdr:rowOff>
    </xdr:to>
    <xdr:sp macro="" textlink="">
      <xdr:nvSpPr>
        <xdr:cNvPr id="52" name="フローチャート: 判断 51"/>
        <xdr:cNvSpPr/>
      </xdr:nvSpPr>
      <xdr:spPr bwMode="auto">
        <a:xfrm>
          <a:off x="5600700" y="30067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103988</xdr:rowOff>
    </xdr:from>
    <xdr:to>
      <xdr:col>26</xdr:col>
      <xdr:colOff>50800</xdr:colOff>
      <xdr:row>14</xdr:row>
      <xdr:rowOff>135573</xdr:rowOff>
    </xdr:to>
    <xdr:cxnSp macro="">
      <xdr:nvCxnSpPr>
        <xdr:cNvPr id="53" name="直線コネクタ 52"/>
        <xdr:cNvCxnSpPr/>
      </xdr:nvCxnSpPr>
      <xdr:spPr bwMode="auto">
        <a:xfrm flipV="1">
          <a:off x="4305300" y="2551913"/>
          <a:ext cx="698500" cy="315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67224</xdr:rowOff>
    </xdr:from>
    <xdr:to>
      <xdr:col>26</xdr:col>
      <xdr:colOff>101600</xdr:colOff>
      <xdr:row>17</xdr:row>
      <xdr:rowOff>168824</xdr:rowOff>
    </xdr:to>
    <xdr:sp macro="" textlink="">
      <xdr:nvSpPr>
        <xdr:cNvPr id="54" name="フローチャート: 判断 53"/>
        <xdr:cNvSpPr/>
      </xdr:nvSpPr>
      <xdr:spPr bwMode="auto">
        <a:xfrm>
          <a:off x="4953000" y="3029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153601</xdr:rowOff>
    </xdr:from>
    <xdr:ext cx="736600" cy="259045"/>
    <xdr:sp macro="" textlink="">
      <xdr:nvSpPr>
        <xdr:cNvPr id="55" name="テキスト ボックス 54"/>
        <xdr:cNvSpPr txBox="1"/>
      </xdr:nvSpPr>
      <xdr:spPr>
        <a:xfrm>
          <a:off x="4622800" y="3115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135573</xdr:rowOff>
    </xdr:from>
    <xdr:to>
      <xdr:col>22</xdr:col>
      <xdr:colOff>114300</xdr:colOff>
      <xdr:row>14</xdr:row>
      <xdr:rowOff>147231</xdr:rowOff>
    </xdr:to>
    <xdr:cxnSp macro="">
      <xdr:nvCxnSpPr>
        <xdr:cNvPr id="56" name="直線コネクタ 55"/>
        <xdr:cNvCxnSpPr/>
      </xdr:nvCxnSpPr>
      <xdr:spPr bwMode="auto">
        <a:xfrm flipV="1">
          <a:off x="3606800" y="2583498"/>
          <a:ext cx="698500" cy="116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97048</xdr:rowOff>
    </xdr:from>
    <xdr:to>
      <xdr:col>22</xdr:col>
      <xdr:colOff>165100</xdr:colOff>
      <xdr:row>18</xdr:row>
      <xdr:rowOff>27198</xdr:rowOff>
    </xdr:to>
    <xdr:sp macro="" textlink="">
      <xdr:nvSpPr>
        <xdr:cNvPr id="57" name="フローチャート: 判断 56"/>
        <xdr:cNvSpPr/>
      </xdr:nvSpPr>
      <xdr:spPr bwMode="auto">
        <a:xfrm>
          <a:off x="4254500" y="30593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11975</xdr:rowOff>
    </xdr:from>
    <xdr:ext cx="762000" cy="259045"/>
    <xdr:sp macro="" textlink="">
      <xdr:nvSpPr>
        <xdr:cNvPr id="58" name="テキスト ボックス 57"/>
        <xdr:cNvSpPr txBox="1"/>
      </xdr:nvSpPr>
      <xdr:spPr>
        <a:xfrm>
          <a:off x="3924300" y="3145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144435</xdr:rowOff>
    </xdr:from>
    <xdr:to>
      <xdr:col>18</xdr:col>
      <xdr:colOff>177800</xdr:colOff>
      <xdr:row>14</xdr:row>
      <xdr:rowOff>147231</xdr:rowOff>
    </xdr:to>
    <xdr:cxnSp macro="">
      <xdr:nvCxnSpPr>
        <xdr:cNvPr id="59" name="直線コネクタ 58"/>
        <xdr:cNvCxnSpPr/>
      </xdr:nvCxnSpPr>
      <xdr:spPr bwMode="auto">
        <a:xfrm>
          <a:off x="2908300" y="2592360"/>
          <a:ext cx="698500" cy="27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110879</xdr:rowOff>
    </xdr:from>
    <xdr:to>
      <xdr:col>19</xdr:col>
      <xdr:colOff>38100</xdr:colOff>
      <xdr:row>18</xdr:row>
      <xdr:rowOff>41029</xdr:rowOff>
    </xdr:to>
    <xdr:sp macro="" textlink="">
      <xdr:nvSpPr>
        <xdr:cNvPr id="60" name="フローチャート: 判断 59"/>
        <xdr:cNvSpPr/>
      </xdr:nvSpPr>
      <xdr:spPr bwMode="auto">
        <a:xfrm>
          <a:off x="35560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25806</xdr:rowOff>
    </xdr:from>
    <xdr:ext cx="762000" cy="259045"/>
    <xdr:sp macro="" textlink="">
      <xdr:nvSpPr>
        <xdr:cNvPr id="61" name="テキスト ボックス 60"/>
        <xdr:cNvSpPr txBox="1"/>
      </xdr:nvSpPr>
      <xdr:spPr>
        <a:xfrm>
          <a:off x="3225800" y="3159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98275</xdr:rowOff>
    </xdr:from>
    <xdr:to>
      <xdr:col>15</xdr:col>
      <xdr:colOff>101600</xdr:colOff>
      <xdr:row>18</xdr:row>
      <xdr:rowOff>28425</xdr:rowOff>
    </xdr:to>
    <xdr:sp macro="" textlink="">
      <xdr:nvSpPr>
        <xdr:cNvPr id="62" name="フローチャート: 判断 61"/>
        <xdr:cNvSpPr/>
      </xdr:nvSpPr>
      <xdr:spPr bwMode="auto">
        <a:xfrm>
          <a:off x="2857500" y="3060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13202</xdr:rowOff>
    </xdr:from>
    <xdr:ext cx="762000" cy="259045"/>
    <xdr:sp macro="" textlink="">
      <xdr:nvSpPr>
        <xdr:cNvPr id="63" name="テキスト ボックス 62"/>
        <xdr:cNvSpPr txBox="1"/>
      </xdr:nvSpPr>
      <xdr:spPr>
        <a:xfrm>
          <a:off x="2527300" y="31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28095</xdr:rowOff>
    </xdr:from>
    <xdr:to>
      <xdr:col>29</xdr:col>
      <xdr:colOff>177800</xdr:colOff>
      <xdr:row>14</xdr:row>
      <xdr:rowOff>129695</xdr:rowOff>
    </xdr:to>
    <xdr:sp macro="" textlink="">
      <xdr:nvSpPr>
        <xdr:cNvPr id="69" name="楕円 68"/>
        <xdr:cNvSpPr/>
      </xdr:nvSpPr>
      <xdr:spPr bwMode="auto">
        <a:xfrm>
          <a:off x="5600700" y="24760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44622</xdr:rowOff>
    </xdr:from>
    <xdr:ext cx="762000" cy="259045"/>
    <xdr:sp macro="" textlink="">
      <xdr:nvSpPr>
        <xdr:cNvPr id="70" name="人口1人当たり決算額の推移該当値テキスト130"/>
        <xdr:cNvSpPr txBox="1"/>
      </xdr:nvSpPr>
      <xdr:spPr>
        <a:xfrm>
          <a:off x="5740400" y="23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53188</xdr:rowOff>
    </xdr:from>
    <xdr:to>
      <xdr:col>26</xdr:col>
      <xdr:colOff>101600</xdr:colOff>
      <xdr:row>14</xdr:row>
      <xdr:rowOff>154788</xdr:rowOff>
    </xdr:to>
    <xdr:sp macro="" textlink="">
      <xdr:nvSpPr>
        <xdr:cNvPr id="71" name="楕円 70"/>
        <xdr:cNvSpPr/>
      </xdr:nvSpPr>
      <xdr:spPr bwMode="auto">
        <a:xfrm>
          <a:off x="4953000" y="25011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164965</xdr:rowOff>
    </xdr:from>
    <xdr:ext cx="736600" cy="259045"/>
    <xdr:sp macro="" textlink="">
      <xdr:nvSpPr>
        <xdr:cNvPr id="72" name="テキスト ボックス 71"/>
        <xdr:cNvSpPr txBox="1"/>
      </xdr:nvSpPr>
      <xdr:spPr>
        <a:xfrm>
          <a:off x="4622800" y="2269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84773</xdr:rowOff>
    </xdr:from>
    <xdr:to>
      <xdr:col>22</xdr:col>
      <xdr:colOff>165100</xdr:colOff>
      <xdr:row>15</xdr:row>
      <xdr:rowOff>14923</xdr:rowOff>
    </xdr:to>
    <xdr:sp macro="" textlink="">
      <xdr:nvSpPr>
        <xdr:cNvPr id="73" name="楕円 72"/>
        <xdr:cNvSpPr/>
      </xdr:nvSpPr>
      <xdr:spPr bwMode="auto">
        <a:xfrm>
          <a:off x="4254500" y="25326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25100</xdr:rowOff>
    </xdr:from>
    <xdr:ext cx="762000" cy="259045"/>
    <xdr:sp macro="" textlink="">
      <xdr:nvSpPr>
        <xdr:cNvPr id="74" name="テキスト ボックス 73"/>
        <xdr:cNvSpPr txBox="1"/>
      </xdr:nvSpPr>
      <xdr:spPr>
        <a:xfrm>
          <a:off x="3924300" y="230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96431</xdr:rowOff>
    </xdr:from>
    <xdr:to>
      <xdr:col>19</xdr:col>
      <xdr:colOff>38100</xdr:colOff>
      <xdr:row>15</xdr:row>
      <xdr:rowOff>26581</xdr:rowOff>
    </xdr:to>
    <xdr:sp macro="" textlink="">
      <xdr:nvSpPr>
        <xdr:cNvPr id="75" name="楕円 74"/>
        <xdr:cNvSpPr/>
      </xdr:nvSpPr>
      <xdr:spPr bwMode="auto">
        <a:xfrm>
          <a:off x="3556000" y="25443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36758</xdr:rowOff>
    </xdr:from>
    <xdr:ext cx="762000" cy="259045"/>
    <xdr:sp macro="" textlink="">
      <xdr:nvSpPr>
        <xdr:cNvPr id="76" name="テキスト ボックス 75"/>
        <xdr:cNvSpPr txBox="1"/>
      </xdr:nvSpPr>
      <xdr:spPr>
        <a:xfrm>
          <a:off x="3225800" y="231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93635</xdr:rowOff>
    </xdr:from>
    <xdr:to>
      <xdr:col>15</xdr:col>
      <xdr:colOff>101600</xdr:colOff>
      <xdr:row>15</xdr:row>
      <xdr:rowOff>23785</xdr:rowOff>
    </xdr:to>
    <xdr:sp macro="" textlink="">
      <xdr:nvSpPr>
        <xdr:cNvPr id="77" name="楕円 76"/>
        <xdr:cNvSpPr/>
      </xdr:nvSpPr>
      <xdr:spPr bwMode="auto">
        <a:xfrm>
          <a:off x="2857500" y="25415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33962</xdr:rowOff>
    </xdr:from>
    <xdr:ext cx="762000" cy="259045"/>
    <xdr:sp macro="" textlink="">
      <xdr:nvSpPr>
        <xdr:cNvPr id="78" name="テキスト ボックス 77"/>
        <xdr:cNvSpPr txBox="1"/>
      </xdr:nvSpPr>
      <xdr:spPr>
        <a:xfrm>
          <a:off x="2527300" y="23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108464</xdr:rowOff>
    </xdr:from>
    <xdr:to>
      <xdr:col>29</xdr:col>
      <xdr:colOff>127000</xdr:colOff>
      <xdr:row>37</xdr:row>
      <xdr:rowOff>242881</xdr:rowOff>
    </xdr:to>
    <xdr:cxnSp macro="">
      <xdr:nvCxnSpPr>
        <xdr:cNvPr id="106" name="直線コネクタ 105"/>
        <xdr:cNvCxnSpPr/>
      </xdr:nvCxnSpPr>
      <xdr:spPr bwMode="auto">
        <a:xfrm flipV="1">
          <a:off x="5651500" y="6033014"/>
          <a:ext cx="0" cy="13345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214958</xdr:rowOff>
    </xdr:from>
    <xdr:ext cx="762000" cy="259045"/>
    <xdr:sp macro="" textlink="">
      <xdr:nvSpPr>
        <xdr:cNvPr id="107" name="人口1人当たり決算額の推移最小値テキスト445"/>
        <xdr:cNvSpPr txBox="1"/>
      </xdr:nvSpPr>
      <xdr:spPr>
        <a:xfrm>
          <a:off x="5740400" y="73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242881</xdr:rowOff>
    </xdr:from>
    <xdr:to>
      <xdr:col>30</xdr:col>
      <xdr:colOff>25400</xdr:colOff>
      <xdr:row>37</xdr:row>
      <xdr:rowOff>242881</xdr:rowOff>
    </xdr:to>
    <xdr:cxnSp macro="">
      <xdr:nvCxnSpPr>
        <xdr:cNvPr id="108" name="直線コネクタ 107"/>
        <xdr:cNvCxnSpPr/>
      </xdr:nvCxnSpPr>
      <xdr:spPr bwMode="auto">
        <a:xfrm>
          <a:off x="5562600" y="73675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23391</xdr:rowOff>
    </xdr:from>
    <xdr:ext cx="762000" cy="259045"/>
    <xdr:sp macro="" textlink="">
      <xdr:nvSpPr>
        <xdr:cNvPr id="109" name="人口1人当たり決算額の推移最大値テキスト445"/>
        <xdr:cNvSpPr txBox="1"/>
      </xdr:nvSpPr>
      <xdr:spPr>
        <a:xfrm>
          <a:off x="5740400" y="577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108464</xdr:rowOff>
    </xdr:from>
    <xdr:to>
      <xdr:col>30</xdr:col>
      <xdr:colOff>25400</xdr:colOff>
      <xdr:row>33</xdr:row>
      <xdr:rowOff>108464</xdr:rowOff>
    </xdr:to>
    <xdr:cxnSp macro="">
      <xdr:nvCxnSpPr>
        <xdr:cNvPr id="110" name="直線コネクタ 109"/>
        <xdr:cNvCxnSpPr/>
      </xdr:nvCxnSpPr>
      <xdr:spPr bwMode="auto">
        <a:xfrm>
          <a:off x="5562600" y="60330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130467</xdr:rowOff>
    </xdr:from>
    <xdr:to>
      <xdr:col>29</xdr:col>
      <xdr:colOff>127000</xdr:colOff>
      <xdr:row>34</xdr:row>
      <xdr:rowOff>137782</xdr:rowOff>
    </xdr:to>
    <xdr:cxnSp macro="">
      <xdr:nvCxnSpPr>
        <xdr:cNvPr id="111" name="直線コネクタ 110"/>
        <xdr:cNvCxnSpPr/>
      </xdr:nvCxnSpPr>
      <xdr:spPr bwMode="auto">
        <a:xfrm>
          <a:off x="5003800" y="6397917"/>
          <a:ext cx="647700" cy="73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63498</xdr:rowOff>
    </xdr:from>
    <xdr:ext cx="762000" cy="259045"/>
    <xdr:sp macro="" textlink="">
      <xdr:nvSpPr>
        <xdr:cNvPr id="112" name="人口1人当たり決算額の推移平均値テキスト445"/>
        <xdr:cNvSpPr txBox="1"/>
      </xdr:nvSpPr>
      <xdr:spPr>
        <a:xfrm>
          <a:off x="5740400" y="66738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91421</xdr:rowOff>
    </xdr:from>
    <xdr:to>
      <xdr:col>29</xdr:col>
      <xdr:colOff>177800</xdr:colOff>
      <xdr:row>35</xdr:row>
      <xdr:rowOff>193021</xdr:rowOff>
    </xdr:to>
    <xdr:sp macro="" textlink="">
      <xdr:nvSpPr>
        <xdr:cNvPr id="113" name="フローチャート: 判断 112"/>
        <xdr:cNvSpPr/>
      </xdr:nvSpPr>
      <xdr:spPr bwMode="auto">
        <a:xfrm>
          <a:off x="5600700" y="6701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118713</xdr:rowOff>
    </xdr:from>
    <xdr:to>
      <xdr:col>26</xdr:col>
      <xdr:colOff>50800</xdr:colOff>
      <xdr:row>34</xdr:row>
      <xdr:rowOff>130467</xdr:rowOff>
    </xdr:to>
    <xdr:cxnSp macro="">
      <xdr:nvCxnSpPr>
        <xdr:cNvPr id="114" name="直線コネクタ 113"/>
        <xdr:cNvCxnSpPr/>
      </xdr:nvCxnSpPr>
      <xdr:spPr bwMode="auto">
        <a:xfrm>
          <a:off x="4305300" y="6386163"/>
          <a:ext cx="698500" cy="117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110261</xdr:rowOff>
    </xdr:from>
    <xdr:to>
      <xdr:col>26</xdr:col>
      <xdr:colOff>101600</xdr:colOff>
      <xdr:row>35</xdr:row>
      <xdr:rowOff>211861</xdr:rowOff>
    </xdr:to>
    <xdr:sp macro="" textlink="">
      <xdr:nvSpPr>
        <xdr:cNvPr id="115" name="フローチャート: 判断 114"/>
        <xdr:cNvSpPr/>
      </xdr:nvSpPr>
      <xdr:spPr bwMode="auto">
        <a:xfrm>
          <a:off x="4953000" y="6720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196638</xdr:rowOff>
    </xdr:from>
    <xdr:ext cx="736600" cy="259045"/>
    <xdr:sp macro="" textlink="">
      <xdr:nvSpPr>
        <xdr:cNvPr id="116" name="テキスト ボックス 115"/>
        <xdr:cNvSpPr txBox="1"/>
      </xdr:nvSpPr>
      <xdr:spPr>
        <a:xfrm>
          <a:off x="4622800" y="6806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274600</xdr:rowOff>
    </xdr:from>
    <xdr:to>
      <xdr:col>22</xdr:col>
      <xdr:colOff>114300</xdr:colOff>
      <xdr:row>34</xdr:row>
      <xdr:rowOff>118713</xdr:rowOff>
    </xdr:to>
    <xdr:cxnSp macro="">
      <xdr:nvCxnSpPr>
        <xdr:cNvPr id="117" name="直線コネクタ 116"/>
        <xdr:cNvCxnSpPr/>
      </xdr:nvCxnSpPr>
      <xdr:spPr bwMode="auto">
        <a:xfrm>
          <a:off x="3606800" y="6199150"/>
          <a:ext cx="698500" cy="1870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103213</xdr:rowOff>
    </xdr:from>
    <xdr:to>
      <xdr:col>22</xdr:col>
      <xdr:colOff>165100</xdr:colOff>
      <xdr:row>35</xdr:row>
      <xdr:rowOff>204813</xdr:rowOff>
    </xdr:to>
    <xdr:sp macro="" textlink="">
      <xdr:nvSpPr>
        <xdr:cNvPr id="118" name="フローチャート: 判断 117"/>
        <xdr:cNvSpPr/>
      </xdr:nvSpPr>
      <xdr:spPr bwMode="auto">
        <a:xfrm>
          <a:off x="4254500" y="671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189590</xdr:rowOff>
    </xdr:from>
    <xdr:ext cx="762000" cy="259045"/>
    <xdr:sp macro="" textlink="">
      <xdr:nvSpPr>
        <xdr:cNvPr id="119" name="テキスト ボックス 118"/>
        <xdr:cNvSpPr txBox="1"/>
      </xdr:nvSpPr>
      <xdr:spPr>
        <a:xfrm>
          <a:off x="3924300" y="679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162261</xdr:rowOff>
    </xdr:from>
    <xdr:to>
      <xdr:col>18</xdr:col>
      <xdr:colOff>177800</xdr:colOff>
      <xdr:row>33</xdr:row>
      <xdr:rowOff>274600</xdr:rowOff>
    </xdr:to>
    <xdr:cxnSp macro="">
      <xdr:nvCxnSpPr>
        <xdr:cNvPr id="120" name="直線コネクタ 119"/>
        <xdr:cNvCxnSpPr/>
      </xdr:nvCxnSpPr>
      <xdr:spPr bwMode="auto">
        <a:xfrm>
          <a:off x="2908300" y="6086811"/>
          <a:ext cx="698500" cy="1123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107061</xdr:rowOff>
    </xdr:from>
    <xdr:to>
      <xdr:col>19</xdr:col>
      <xdr:colOff>38100</xdr:colOff>
      <xdr:row>35</xdr:row>
      <xdr:rowOff>208661</xdr:rowOff>
    </xdr:to>
    <xdr:sp macro="" textlink="">
      <xdr:nvSpPr>
        <xdr:cNvPr id="121" name="フローチャート: 判断 120"/>
        <xdr:cNvSpPr/>
      </xdr:nvSpPr>
      <xdr:spPr bwMode="auto">
        <a:xfrm>
          <a:off x="3556000" y="6717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193438</xdr:rowOff>
    </xdr:from>
    <xdr:ext cx="762000" cy="259045"/>
    <xdr:sp macro="" textlink="">
      <xdr:nvSpPr>
        <xdr:cNvPr id="122" name="テキスト ボックス 121"/>
        <xdr:cNvSpPr txBox="1"/>
      </xdr:nvSpPr>
      <xdr:spPr>
        <a:xfrm>
          <a:off x="3225800" y="680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82582</xdr:rowOff>
    </xdr:from>
    <xdr:to>
      <xdr:col>15</xdr:col>
      <xdr:colOff>101600</xdr:colOff>
      <xdr:row>35</xdr:row>
      <xdr:rowOff>184182</xdr:rowOff>
    </xdr:to>
    <xdr:sp macro="" textlink="">
      <xdr:nvSpPr>
        <xdr:cNvPr id="123" name="フローチャート: 判断 122"/>
        <xdr:cNvSpPr/>
      </xdr:nvSpPr>
      <xdr:spPr bwMode="auto">
        <a:xfrm>
          <a:off x="2857500" y="6692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168959</xdr:rowOff>
    </xdr:from>
    <xdr:ext cx="762000" cy="259045"/>
    <xdr:sp macro="" textlink="">
      <xdr:nvSpPr>
        <xdr:cNvPr id="124" name="テキスト ボックス 123"/>
        <xdr:cNvSpPr txBox="1"/>
      </xdr:nvSpPr>
      <xdr:spPr>
        <a:xfrm>
          <a:off x="2527300" y="6779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86982</xdr:rowOff>
    </xdr:from>
    <xdr:to>
      <xdr:col>29</xdr:col>
      <xdr:colOff>177800</xdr:colOff>
      <xdr:row>34</xdr:row>
      <xdr:rowOff>188582</xdr:rowOff>
    </xdr:to>
    <xdr:sp macro="" textlink="">
      <xdr:nvSpPr>
        <xdr:cNvPr id="130" name="楕円 129"/>
        <xdr:cNvSpPr/>
      </xdr:nvSpPr>
      <xdr:spPr bwMode="auto">
        <a:xfrm>
          <a:off x="5600700" y="63544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274959</xdr:rowOff>
    </xdr:from>
    <xdr:ext cx="762000" cy="259045"/>
    <xdr:sp macro="" textlink="">
      <xdr:nvSpPr>
        <xdr:cNvPr id="131" name="人口1人当たり決算額の推移該当値テキスト445"/>
        <xdr:cNvSpPr txBox="1"/>
      </xdr:nvSpPr>
      <xdr:spPr>
        <a:xfrm>
          <a:off x="5740400" y="6199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79667</xdr:rowOff>
    </xdr:from>
    <xdr:to>
      <xdr:col>26</xdr:col>
      <xdr:colOff>101600</xdr:colOff>
      <xdr:row>34</xdr:row>
      <xdr:rowOff>181267</xdr:rowOff>
    </xdr:to>
    <xdr:sp macro="" textlink="">
      <xdr:nvSpPr>
        <xdr:cNvPr id="132" name="楕円 131"/>
        <xdr:cNvSpPr/>
      </xdr:nvSpPr>
      <xdr:spPr bwMode="auto">
        <a:xfrm>
          <a:off x="4953000" y="63471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191444</xdr:rowOff>
    </xdr:from>
    <xdr:ext cx="736600" cy="259045"/>
    <xdr:sp macro="" textlink="">
      <xdr:nvSpPr>
        <xdr:cNvPr id="133" name="テキスト ボックス 132"/>
        <xdr:cNvSpPr txBox="1"/>
      </xdr:nvSpPr>
      <xdr:spPr>
        <a:xfrm>
          <a:off x="4622800" y="6115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67913</xdr:rowOff>
    </xdr:from>
    <xdr:to>
      <xdr:col>22</xdr:col>
      <xdr:colOff>165100</xdr:colOff>
      <xdr:row>34</xdr:row>
      <xdr:rowOff>169513</xdr:rowOff>
    </xdr:to>
    <xdr:sp macro="" textlink="">
      <xdr:nvSpPr>
        <xdr:cNvPr id="134" name="楕円 133"/>
        <xdr:cNvSpPr/>
      </xdr:nvSpPr>
      <xdr:spPr bwMode="auto">
        <a:xfrm>
          <a:off x="4254500" y="63353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179690</xdr:rowOff>
    </xdr:from>
    <xdr:ext cx="762000" cy="259045"/>
    <xdr:sp macro="" textlink="">
      <xdr:nvSpPr>
        <xdr:cNvPr id="135" name="テキスト ボックス 134"/>
        <xdr:cNvSpPr txBox="1"/>
      </xdr:nvSpPr>
      <xdr:spPr>
        <a:xfrm>
          <a:off x="3924300" y="610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33</xdr:row>
      <xdr:rowOff>223800</xdr:rowOff>
    </xdr:from>
    <xdr:to>
      <xdr:col>19</xdr:col>
      <xdr:colOff>38100</xdr:colOff>
      <xdr:row>33</xdr:row>
      <xdr:rowOff>325400</xdr:rowOff>
    </xdr:to>
    <xdr:sp macro="" textlink="">
      <xdr:nvSpPr>
        <xdr:cNvPr id="136" name="楕円 135"/>
        <xdr:cNvSpPr/>
      </xdr:nvSpPr>
      <xdr:spPr bwMode="auto">
        <a:xfrm>
          <a:off x="3556000" y="6148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32</xdr:row>
      <xdr:rowOff>164127</xdr:rowOff>
    </xdr:from>
    <xdr:ext cx="762000" cy="259045"/>
    <xdr:sp macro="" textlink="">
      <xdr:nvSpPr>
        <xdr:cNvPr id="137" name="テキスト ボックス 136"/>
        <xdr:cNvSpPr txBox="1"/>
      </xdr:nvSpPr>
      <xdr:spPr>
        <a:xfrm>
          <a:off x="3225800" y="591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111461</xdr:rowOff>
    </xdr:from>
    <xdr:to>
      <xdr:col>15</xdr:col>
      <xdr:colOff>101600</xdr:colOff>
      <xdr:row>33</xdr:row>
      <xdr:rowOff>213061</xdr:rowOff>
    </xdr:to>
    <xdr:sp macro="" textlink="">
      <xdr:nvSpPr>
        <xdr:cNvPr id="138" name="楕円 137"/>
        <xdr:cNvSpPr/>
      </xdr:nvSpPr>
      <xdr:spPr bwMode="auto">
        <a:xfrm>
          <a:off x="2857500" y="60360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51788</xdr:rowOff>
    </xdr:from>
    <xdr:ext cx="762000" cy="259045"/>
    <xdr:sp macro="" textlink="">
      <xdr:nvSpPr>
        <xdr:cNvPr id="139" name="テキスト ボックス 138"/>
        <xdr:cNvSpPr txBox="1"/>
      </xdr:nvSpPr>
      <xdr:spPr>
        <a:xfrm>
          <a:off x="2527300" y="5804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島根県隠岐の島町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14,040
13,951
242.82
17,826,101
17,574,151
211,524
8,431,298
25,379,710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112.7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86093</xdr:rowOff>
    </xdr:from>
    <xdr:to>
      <xdr:col>24</xdr:col>
      <xdr:colOff>62865</xdr:colOff>
      <xdr:row>39</xdr:row>
      <xdr:rowOff>64201</xdr:rowOff>
    </xdr:to>
    <xdr:cxnSp macro="">
      <xdr:nvCxnSpPr>
        <xdr:cNvPr id="56" name="直線コネクタ 55"/>
        <xdr:cNvCxnSpPr/>
      </xdr:nvCxnSpPr>
      <xdr:spPr>
        <a:xfrm flipV="1">
          <a:off x="4633595" y="5229593"/>
          <a:ext cx="1270" cy="1521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68028</xdr:rowOff>
    </xdr:from>
    <xdr:ext cx="534377" cy="259045"/>
    <xdr:sp macro="" textlink="">
      <xdr:nvSpPr>
        <xdr:cNvPr id="57" name="人件費最小値テキスト"/>
        <xdr:cNvSpPr txBox="1"/>
      </xdr:nvSpPr>
      <xdr:spPr>
        <a:xfrm>
          <a:off x="4686300" y="675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64201</xdr:rowOff>
    </xdr:from>
    <xdr:to>
      <xdr:col>24</xdr:col>
      <xdr:colOff>152400</xdr:colOff>
      <xdr:row>39</xdr:row>
      <xdr:rowOff>64201</xdr:rowOff>
    </xdr:to>
    <xdr:cxnSp macro="">
      <xdr:nvCxnSpPr>
        <xdr:cNvPr id="58" name="直線コネクタ 57"/>
        <xdr:cNvCxnSpPr/>
      </xdr:nvCxnSpPr>
      <xdr:spPr>
        <a:xfrm>
          <a:off x="4546600" y="6750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32770</xdr:rowOff>
    </xdr:from>
    <xdr:ext cx="599010" cy="259045"/>
    <xdr:sp macro="" textlink="">
      <xdr:nvSpPr>
        <xdr:cNvPr id="59" name="人件費最大値テキスト"/>
        <xdr:cNvSpPr txBox="1"/>
      </xdr:nvSpPr>
      <xdr:spPr>
        <a:xfrm>
          <a:off x="4686300" y="5004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86093</xdr:rowOff>
    </xdr:from>
    <xdr:to>
      <xdr:col>24</xdr:col>
      <xdr:colOff>152400</xdr:colOff>
      <xdr:row>30</xdr:row>
      <xdr:rowOff>86093</xdr:rowOff>
    </xdr:to>
    <xdr:cxnSp macro="">
      <xdr:nvCxnSpPr>
        <xdr:cNvPr id="60" name="直線コネクタ 59"/>
        <xdr:cNvCxnSpPr/>
      </xdr:nvCxnSpPr>
      <xdr:spPr>
        <a:xfrm>
          <a:off x="4546600" y="522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10556</xdr:rowOff>
    </xdr:from>
    <xdr:to>
      <xdr:col>24</xdr:col>
      <xdr:colOff>63500</xdr:colOff>
      <xdr:row>35</xdr:row>
      <xdr:rowOff>27594</xdr:rowOff>
    </xdr:to>
    <xdr:cxnSp macro="">
      <xdr:nvCxnSpPr>
        <xdr:cNvPr id="61" name="直線コネクタ 60"/>
        <xdr:cNvCxnSpPr/>
      </xdr:nvCxnSpPr>
      <xdr:spPr>
        <a:xfrm flipV="1">
          <a:off x="3797300" y="6011306"/>
          <a:ext cx="838200" cy="17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164101</xdr:rowOff>
    </xdr:from>
    <xdr:ext cx="534377" cy="259045"/>
    <xdr:sp macro="" textlink="">
      <xdr:nvSpPr>
        <xdr:cNvPr id="62" name="人件費平均値テキスト"/>
        <xdr:cNvSpPr txBox="1"/>
      </xdr:nvSpPr>
      <xdr:spPr>
        <a:xfrm>
          <a:off x="4686300" y="63363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14224</xdr:rowOff>
    </xdr:from>
    <xdr:to>
      <xdr:col>24</xdr:col>
      <xdr:colOff>114300</xdr:colOff>
      <xdr:row>37</xdr:row>
      <xdr:rowOff>115824</xdr:rowOff>
    </xdr:to>
    <xdr:sp macro="" textlink="">
      <xdr:nvSpPr>
        <xdr:cNvPr id="63" name="フローチャート: 判断 62"/>
        <xdr:cNvSpPr/>
      </xdr:nvSpPr>
      <xdr:spPr>
        <a:xfrm>
          <a:off x="4584700" y="6357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20675</xdr:rowOff>
    </xdr:from>
    <xdr:to>
      <xdr:col>19</xdr:col>
      <xdr:colOff>177800</xdr:colOff>
      <xdr:row>35</xdr:row>
      <xdr:rowOff>27594</xdr:rowOff>
    </xdr:to>
    <xdr:cxnSp macro="">
      <xdr:nvCxnSpPr>
        <xdr:cNvPr id="64" name="直線コネクタ 63"/>
        <xdr:cNvCxnSpPr/>
      </xdr:nvCxnSpPr>
      <xdr:spPr>
        <a:xfrm>
          <a:off x="2908300" y="6021425"/>
          <a:ext cx="889000" cy="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32093</xdr:rowOff>
    </xdr:from>
    <xdr:to>
      <xdr:col>20</xdr:col>
      <xdr:colOff>38100</xdr:colOff>
      <xdr:row>37</xdr:row>
      <xdr:rowOff>133693</xdr:rowOff>
    </xdr:to>
    <xdr:sp macro="" textlink="">
      <xdr:nvSpPr>
        <xdr:cNvPr id="65" name="フローチャート: 判断 64"/>
        <xdr:cNvSpPr/>
      </xdr:nvSpPr>
      <xdr:spPr>
        <a:xfrm>
          <a:off x="3746500" y="637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124820</xdr:rowOff>
    </xdr:from>
    <xdr:ext cx="534377" cy="259045"/>
    <xdr:sp macro="" textlink="">
      <xdr:nvSpPr>
        <xdr:cNvPr id="66" name="テキスト ボックス 65"/>
        <xdr:cNvSpPr txBox="1"/>
      </xdr:nvSpPr>
      <xdr:spPr>
        <a:xfrm>
          <a:off x="3530111" y="646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20675</xdr:rowOff>
    </xdr:from>
    <xdr:to>
      <xdr:col>15</xdr:col>
      <xdr:colOff>50800</xdr:colOff>
      <xdr:row>35</xdr:row>
      <xdr:rowOff>55979</xdr:rowOff>
    </xdr:to>
    <xdr:cxnSp macro="">
      <xdr:nvCxnSpPr>
        <xdr:cNvPr id="67" name="直線コネクタ 66"/>
        <xdr:cNvCxnSpPr/>
      </xdr:nvCxnSpPr>
      <xdr:spPr>
        <a:xfrm flipV="1">
          <a:off x="2019300" y="6021425"/>
          <a:ext cx="889000" cy="35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54061</xdr:rowOff>
    </xdr:from>
    <xdr:to>
      <xdr:col>15</xdr:col>
      <xdr:colOff>101600</xdr:colOff>
      <xdr:row>37</xdr:row>
      <xdr:rowOff>155661</xdr:rowOff>
    </xdr:to>
    <xdr:sp macro="" textlink="">
      <xdr:nvSpPr>
        <xdr:cNvPr id="68" name="フローチャート: 判断 67"/>
        <xdr:cNvSpPr/>
      </xdr:nvSpPr>
      <xdr:spPr>
        <a:xfrm>
          <a:off x="2857500" y="63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146788</xdr:rowOff>
    </xdr:from>
    <xdr:ext cx="534377" cy="259045"/>
    <xdr:sp macro="" textlink="">
      <xdr:nvSpPr>
        <xdr:cNvPr id="69" name="テキスト ボックス 68"/>
        <xdr:cNvSpPr txBox="1"/>
      </xdr:nvSpPr>
      <xdr:spPr>
        <a:xfrm>
          <a:off x="2641111" y="649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50774</xdr:rowOff>
    </xdr:from>
    <xdr:to>
      <xdr:col>10</xdr:col>
      <xdr:colOff>114300</xdr:colOff>
      <xdr:row>35</xdr:row>
      <xdr:rowOff>55979</xdr:rowOff>
    </xdr:to>
    <xdr:cxnSp macro="">
      <xdr:nvCxnSpPr>
        <xdr:cNvPr id="70" name="直線コネクタ 69"/>
        <xdr:cNvCxnSpPr/>
      </xdr:nvCxnSpPr>
      <xdr:spPr>
        <a:xfrm>
          <a:off x="1130300" y="6051524"/>
          <a:ext cx="889000" cy="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64615</xdr:rowOff>
    </xdr:from>
    <xdr:to>
      <xdr:col>10</xdr:col>
      <xdr:colOff>165100</xdr:colOff>
      <xdr:row>37</xdr:row>
      <xdr:rowOff>166215</xdr:rowOff>
    </xdr:to>
    <xdr:sp macro="" textlink="">
      <xdr:nvSpPr>
        <xdr:cNvPr id="71" name="フローチャート: 判断 70"/>
        <xdr:cNvSpPr/>
      </xdr:nvSpPr>
      <xdr:spPr>
        <a:xfrm>
          <a:off x="1968500" y="64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157342</xdr:rowOff>
    </xdr:from>
    <xdr:ext cx="534377" cy="259045"/>
    <xdr:sp macro="" textlink="">
      <xdr:nvSpPr>
        <xdr:cNvPr id="72" name="テキスト ボックス 71"/>
        <xdr:cNvSpPr txBox="1"/>
      </xdr:nvSpPr>
      <xdr:spPr>
        <a:xfrm>
          <a:off x="1752111" y="650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42281</xdr:rowOff>
    </xdr:from>
    <xdr:to>
      <xdr:col>6</xdr:col>
      <xdr:colOff>38100</xdr:colOff>
      <xdr:row>37</xdr:row>
      <xdr:rowOff>143881</xdr:rowOff>
    </xdr:to>
    <xdr:sp macro="" textlink="">
      <xdr:nvSpPr>
        <xdr:cNvPr id="73" name="フローチャート: 判断 72"/>
        <xdr:cNvSpPr/>
      </xdr:nvSpPr>
      <xdr:spPr>
        <a:xfrm>
          <a:off x="1079500" y="638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135008</xdr:rowOff>
    </xdr:from>
    <xdr:ext cx="534377" cy="259045"/>
    <xdr:sp macro="" textlink="">
      <xdr:nvSpPr>
        <xdr:cNvPr id="74" name="テキスト ボックス 73"/>
        <xdr:cNvSpPr txBox="1"/>
      </xdr:nvSpPr>
      <xdr:spPr>
        <a:xfrm>
          <a:off x="863111" y="647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131206</xdr:rowOff>
    </xdr:from>
    <xdr:to>
      <xdr:col>24</xdr:col>
      <xdr:colOff>114300</xdr:colOff>
      <xdr:row>35</xdr:row>
      <xdr:rowOff>61356</xdr:rowOff>
    </xdr:to>
    <xdr:sp macro="" textlink="">
      <xdr:nvSpPr>
        <xdr:cNvPr id="80" name="楕円 79"/>
        <xdr:cNvSpPr/>
      </xdr:nvSpPr>
      <xdr:spPr>
        <a:xfrm>
          <a:off x="4584700" y="596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154083</xdr:rowOff>
    </xdr:from>
    <xdr:ext cx="599010" cy="259045"/>
    <xdr:sp macro="" textlink="">
      <xdr:nvSpPr>
        <xdr:cNvPr id="81" name="人件費該当値テキスト"/>
        <xdr:cNvSpPr txBox="1"/>
      </xdr:nvSpPr>
      <xdr:spPr>
        <a:xfrm>
          <a:off x="4686300" y="5811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148244</xdr:rowOff>
    </xdr:from>
    <xdr:to>
      <xdr:col>20</xdr:col>
      <xdr:colOff>38100</xdr:colOff>
      <xdr:row>35</xdr:row>
      <xdr:rowOff>78394</xdr:rowOff>
    </xdr:to>
    <xdr:sp macro="" textlink="">
      <xdr:nvSpPr>
        <xdr:cNvPr id="82" name="楕円 81"/>
        <xdr:cNvSpPr/>
      </xdr:nvSpPr>
      <xdr:spPr>
        <a:xfrm>
          <a:off x="3746500" y="597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94921</xdr:rowOff>
    </xdr:from>
    <xdr:ext cx="599010" cy="259045"/>
    <xdr:sp macro="" textlink="">
      <xdr:nvSpPr>
        <xdr:cNvPr id="83" name="テキスト ボックス 82"/>
        <xdr:cNvSpPr txBox="1"/>
      </xdr:nvSpPr>
      <xdr:spPr>
        <a:xfrm>
          <a:off x="3497795" y="5752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141325</xdr:rowOff>
    </xdr:from>
    <xdr:to>
      <xdr:col>15</xdr:col>
      <xdr:colOff>101600</xdr:colOff>
      <xdr:row>35</xdr:row>
      <xdr:rowOff>71475</xdr:rowOff>
    </xdr:to>
    <xdr:sp macro="" textlink="">
      <xdr:nvSpPr>
        <xdr:cNvPr id="84" name="楕円 83"/>
        <xdr:cNvSpPr/>
      </xdr:nvSpPr>
      <xdr:spPr>
        <a:xfrm>
          <a:off x="2857500" y="59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88002</xdr:rowOff>
    </xdr:from>
    <xdr:ext cx="599010" cy="259045"/>
    <xdr:sp macro="" textlink="">
      <xdr:nvSpPr>
        <xdr:cNvPr id="85" name="テキスト ボックス 84"/>
        <xdr:cNvSpPr txBox="1"/>
      </xdr:nvSpPr>
      <xdr:spPr>
        <a:xfrm>
          <a:off x="2608795" y="574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5179</xdr:rowOff>
    </xdr:from>
    <xdr:to>
      <xdr:col>10</xdr:col>
      <xdr:colOff>165100</xdr:colOff>
      <xdr:row>35</xdr:row>
      <xdr:rowOff>106779</xdr:rowOff>
    </xdr:to>
    <xdr:sp macro="" textlink="">
      <xdr:nvSpPr>
        <xdr:cNvPr id="86" name="楕円 85"/>
        <xdr:cNvSpPr/>
      </xdr:nvSpPr>
      <xdr:spPr>
        <a:xfrm>
          <a:off x="1968500" y="600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123306</xdr:rowOff>
    </xdr:from>
    <xdr:ext cx="599010" cy="259045"/>
    <xdr:sp macro="" textlink="">
      <xdr:nvSpPr>
        <xdr:cNvPr id="87" name="テキスト ボックス 86"/>
        <xdr:cNvSpPr txBox="1"/>
      </xdr:nvSpPr>
      <xdr:spPr>
        <a:xfrm>
          <a:off x="1719795" y="578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171424</xdr:rowOff>
    </xdr:from>
    <xdr:to>
      <xdr:col>6</xdr:col>
      <xdr:colOff>38100</xdr:colOff>
      <xdr:row>35</xdr:row>
      <xdr:rowOff>101574</xdr:rowOff>
    </xdr:to>
    <xdr:sp macro="" textlink="">
      <xdr:nvSpPr>
        <xdr:cNvPr id="88" name="楕円 87"/>
        <xdr:cNvSpPr/>
      </xdr:nvSpPr>
      <xdr:spPr>
        <a:xfrm>
          <a:off x="1079500" y="600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118101</xdr:rowOff>
    </xdr:from>
    <xdr:ext cx="599010" cy="259045"/>
    <xdr:sp macro="" textlink="">
      <xdr:nvSpPr>
        <xdr:cNvPr id="89" name="テキスト ボックス 88"/>
        <xdr:cNvSpPr txBox="1"/>
      </xdr:nvSpPr>
      <xdr:spPr>
        <a:xfrm>
          <a:off x="830795" y="577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21706</xdr:rowOff>
    </xdr:from>
    <xdr:to>
      <xdr:col>24</xdr:col>
      <xdr:colOff>62865</xdr:colOff>
      <xdr:row>57</xdr:row>
      <xdr:rowOff>115345</xdr:rowOff>
    </xdr:to>
    <xdr:cxnSp macro="">
      <xdr:nvCxnSpPr>
        <xdr:cNvPr id="111" name="直線コネクタ 110"/>
        <xdr:cNvCxnSpPr/>
      </xdr:nvCxnSpPr>
      <xdr:spPr>
        <a:xfrm flipV="1">
          <a:off x="4633595" y="8937106"/>
          <a:ext cx="1270" cy="950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119172</xdr:rowOff>
    </xdr:from>
    <xdr:ext cx="534377" cy="259045"/>
    <xdr:sp macro="" textlink="">
      <xdr:nvSpPr>
        <xdr:cNvPr id="112" name="物件費最小値テキスト"/>
        <xdr:cNvSpPr txBox="1"/>
      </xdr:nvSpPr>
      <xdr:spPr>
        <a:xfrm>
          <a:off x="4686300" y="989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115345</xdr:rowOff>
    </xdr:from>
    <xdr:to>
      <xdr:col>24</xdr:col>
      <xdr:colOff>152400</xdr:colOff>
      <xdr:row>57</xdr:row>
      <xdr:rowOff>115345</xdr:rowOff>
    </xdr:to>
    <xdr:cxnSp macro="">
      <xdr:nvCxnSpPr>
        <xdr:cNvPr id="113" name="直線コネクタ 112"/>
        <xdr:cNvCxnSpPr/>
      </xdr:nvCxnSpPr>
      <xdr:spPr>
        <a:xfrm>
          <a:off x="4546600" y="9887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139833</xdr:rowOff>
    </xdr:from>
    <xdr:ext cx="599010" cy="259045"/>
    <xdr:sp macro="" textlink="">
      <xdr:nvSpPr>
        <xdr:cNvPr id="114" name="物件費最大値テキスト"/>
        <xdr:cNvSpPr txBox="1"/>
      </xdr:nvSpPr>
      <xdr:spPr>
        <a:xfrm>
          <a:off x="4686300" y="8712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21706</xdr:rowOff>
    </xdr:from>
    <xdr:to>
      <xdr:col>24</xdr:col>
      <xdr:colOff>152400</xdr:colOff>
      <xdr:row>52</xdr:row>
      <xdr:rowOff>21706</xdr:rowOff>
    </xdr:to>
    <xdr:cxnSp macro="">
      <xdr:nvCxnSpPr>
        <xdr:cNvPr id="115" name="直線コネクタ 114"/>
        <xdr:cNvCxnSpPr/>
      </xdr:nvCxnSpPr>
      <xdr:spPr>
        <a:xfrm>
          <a:off x="4546600" y="893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23164</xdr:rowOff>
    </xdr:from>
    <xdr:to>
      <xdr:col>24</xdr:col>
      <xdr:colOff>63500</xdr:colOff>
      <xdr:row>55</xdr:row>
      <xdr:rowOff>57056</xdr:rowOff>
    </xdr:to>
    <xdr:cxnSp macro="">
      <xdr:nvCxnSpPr>
        <xdr:cNvPr id="116" name="直線コネクタ 115"/>
        <xdr:cNvCxnSpPr/>
      </xdr:nvCxnSpPr>
      <xdr:spPr>
        <a:xfrm flipV="1">
          <a:off x="3797300" y="9452914"/>
          <a:ext cx="838200" cy="33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140410</xdr:rowOff>
    </xdr:from>
    <xdr:ext cx="534377" cy="259045"/>
    <xdr:sp macro="" textlink="">
      <xdr:nvSpPr>
        <xdr:cNvPr id="117" name="物件費平均値テキスト"/>
        <xdr:cNvSpPr txBox="1"/>
      </xdr:nvSpPr>
      <xdr:spPr>
        <a:xfrm>
          <a:off x="4686300" y="9570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161983</xdr:rowOff>
    </xdr:from>
    <xdr:to>
      <xdr:col>24</xdr:col>
      <xdr:colOff>114300</xdr:colOff>
      <xdr:row>56</xdr:row>
      <xdr:rowOff>92133</xdr:rowOff>
    </xdr:to>
    <xdr:sp macro="" textlink="">
      <xdr:nvSpPr>
        <xdr:cNvPr id="118" name="フローチャート: 判断 117"/>
        <xdr:cNvSpPr/>
      </xdr:nvSpPr>
      <xdr:spPr>
        <a:xfrm>
          <a:off x="45847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57056</xdr:rowOff>
    </xdr:from>
    <xdr:to>
      <xdr:col>19</xdr:col>
      <xdr:colOff>177800</xdr:colOff>
      <xdr:row>55</xdr:row>
      <xdr:rowOff>90240</xdr:rowOff>
    </xdr:to>
    <xdr:cxnSp macro="">
      <xdr:nvCxnSpPr>
        <xdr:cNvPr id="119" name="直線コネクタ 118"/>
        <xdr:cNvCxnSpPr/>
      </xdr:nvCxnSpPr>
      <xdr:spPr>
        <a:xfrm flipV="1">
          <a:off x="2908300" y="9486806"/>
          <a:ext cx="889000" cy="33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15286</xdr:rowOff>
    </xdr:from>
    <xdr:to>
      <xdr:col>20</xdr:col>
      <xdr:colOff>38100</xdr:colOff>
      <xdr:row>56</xdr:row>
      <xdr:rowOff>116886</xdr:rowOff>
    </xdr:to>
    <xdr:sp macro="" textlink="">
      <xdr:nvSpPr>
        <xdr:cNvPr id="120" name="フローチャート: 判断 119"/>
        <xdr:cNvSpPr/>
      </xdr:nvSpPr>
      <xdr:spPr>
        <a:xfrm>
          <a:off x="3746500" y="961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108013</xdr:rowOff>
    </xdr:from>
    <xdr:ext cx="534377" cy="259045"/>
    <xdr:sp macro="" textlink="">
      <xdr:nvSpPr>
        <xdr:cNvPr id="121" name="テキスト ボックス 120"/>
        <xdr:cNvSpPr txBox="1"/>
      </xdr:nvSpPr>
      <xdr:spPr>
        <a:xfrm>
          <a:off x="3530111" y="970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90240</xdr:rowOff>
    </xdr:from>
    <xdr:to>
      <xdr:col>15</xdr:col>
      <xdr:colOff>50800</xdr:colOff>
      <xdr:row>55</xdr:row>
      <xdr:rowOff>105593</xdr:rowOff>
    </xdr:to>
    <xdr:cxnSp macro="">
      <xdr:nvCxnSpPr>
        <xdr:cNvPr id="122" name="直線コネクタ 121"/>
        <xdr:cNvCxnSpPr/>
      </xdr:nvCxnSpPr>
      <xdr:spPr>
        <a:xfrm flipV="1">
          <a:off x="2019300" y="9519990"/>
          <a:ext cx="889000" cy="15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34813</xdr:rowOff>
    </xdr:from>
    <xdr:to>
      <xdr:col>15</xdr:col>
      <xdr:colOff>101600</xdr:colOff>
      <xdr:row>56</xdr:row>
      <xdr:rowOff>136413</xdr:rowOff>
    </xdr:to>
    <xdr:sp macro="" textlink="">
      <xdr:nvSpPr>
        <xdr:cNvPr id="123" name="フローチャート: 判断 122"/>
        <xdr:cNvSpPr/>
      </xdr:nvSpPr>
      <xdr:spPr>
        <a:xfrm>
          <a:off x="2857500" y="963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127540</xdr:rowOff>
    </xdr:from>
    <xdr:ext cx="534377" cy="259045"/>
    <xdr:sp macro="" textlink="">
      <xdr:nvSpPr>
        <xdr:cNvPr id="124" name="テキスト ボックス 123"/>
        <xdr:cNvSpPr txBox="1"/>
      </xdr:nvSpPr>
      <xdr:spPr>
        <a:xfrm>
          <a:off x="2641111" y="972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105593</xdr:rowOff>
    </xdr:from>
    <xdr:to>
      <xdr:col>10</xdr:col>
      <xdr:colOff>114300</xdr:colOff>
      <xdr:row>55</xdr:row>
      <xdr:rowOff>146668</xdr:rowOff>
    </xdr:to>
    <xdr:cxnSp macro="">
      <xdr:nvCxnSpPr>
        <xdr:cNvPr id="125" name="直線コネクタ 124"/>
        <xdr:cNvCxnSpPr/>
      </xdr:nvCxnSpPr>
      <xdr:spPr>
        <a:xfrm flipV="1">
          <a:off x="1130300" y="9535343"/>
          <a:ext cx="889000" cy="4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58099</xdr:rowOff>
    </xdr:from>
    <xdr:to>
      <xdr:col>10</xdr:col>
      <xdr:colOff>165100</xdr:colOff>
      <xdr:row>56</xdr:row>
      <xdr:rowOff>159699</xdr:rowOff>
    </xdr:to>
    <xdr:sp macro="" textlink="">
      <xdr:nvSpPr>
        <xdr:cNvPr id="126" name="フローチャート: 判断 125"/>
        <xdr:cNvSpPr/>
      </xdr:nvSpPr>
      <xdr:spPr>
        <a:xfrm>
          <a:off x="1968500" y="965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150826</xdr:rowOff>
    </xdr:from>
    <xdr:ext cx="534377" cy="259045"/>
    <xdr:sp macro="" textlink="">
      <xdr:nvSpPr>
        <xdr:cNvPr id="127" name="テキスト ボックス 126"/>
        <xdr:cNvSpPr txBox="1"/>
      </xdr:nvSpPr>
      <xdr:spPr>
        <a:xfrm>
          <a:off x="1752111" y="975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67887</xdr:rowOff>
    </xdr:from>
    <xdr:to>
      <xdr:col>6</xdr:col>
      <xdr:colOff>38100</xdr:colOff>
      <xdr:row>56</xdr:row>
      <xdr:rowOff>169487</xdr:rowOff>
    </xdr:to>
    <xdr:sp macro="" textlink="">
      <xdr:nvSpPr>
        <xdr:cNvPr id="128" name="フローチャート: 判断 127"/>
        <xdr:cNvSpPr/>
      </xdr:nvSpPr>
      <xdr:spPr>
        <a:xfrm>
          <a:off x="1079500" y="9669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160614</xdr:rowOff>
    </xdr:from>
    <xdr:ext cx="534377" cy="259045"/>
    <xdr:sp macro="" textlink="">
      <xdr:nvSpPr>
        <xdr:cNvPr id="129" name="テキスト ボックス 128"/>
        <xdr:cNvSpPr txBox="1"/>
      </xdr:nvSpPr>
      <xdr:spPr>
        <a:xfrm>
          <a:off x="863111" y="976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143814</xdr:rowOff>
    </xdr:from>
    <xdr:to>
      <xdr:col>24</xdr:col>
      <xdr:colOff>114300</xdr:colOff>
      <xdr:row>55</xdr:row>
      <xdr:rowOff>73964</xdr:rowOff>
    </xdr:to>
    <xdr:sp macro="" textlink="">
      <xdr:nvSpPr>
        <xdr:cNvPr id="135" name="楕円 134"/>
        <xdr:cNvSpPr/>
      </xdr:nvSpPr>
      <xdr:spPr>
        <a:xfrm>
          <a:off x="4584700" y="940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166691</xdr:rowOff>
    </xdr:from>
    <xdr:ext cx="599010" cy="259045"/>
    <xdr:sp macro="" textlink="">
      <xdr:nvSpPr>
        <xdr:cNvPr id="136" name="物件費該当値テキスト"/>
        <xdr:cNvSpPr txBox="1"/>
      </xdr:nvSpPr>
      <xdr:spPr>
        <a:xfrm>
          <a:off x="4686300" y="9253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6256</xdr:rowOff>
    </xdr:from>
    <xdr:to>
      <xdr:col>20</xdr:col>
      <xdr:colOff>38100</xdr:colOff>
      <xdr:row>55</xdr:row>
      <xdr:rowOff>107856</xdr:rowOff>
    </xdr:to>
    <xdr:sp macro="" textlink="">
      <xdr:nvSpPr>
        <xdr:cNvPr id="137" name="楕円 136"/>
        <xdr:cNvSpPr/>
      </xdr:nvSpPr>
      <xdr:spPr>
        <a:xfrm>
          <a:off x="3746500" y="943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124383</xdr:rowOff>
    </xdr:from>
    <xdr:ext cx="599010" cy="259045"/>
    <xdr:sp macro="" textlink="">
      <xdr:nvSpPr>
        <xdr:cNvPr id="138" name="テキスト ボックス 137"/>
        <xdr:cNvSpPr txBox="1"/>
      </xdr:nvSpPr>
      <xdr:spPr>
        <a:xfrm>
          <a:off x="3497795" y="9211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39440</xdr:rowOff>
    </xdr:from>
    <xdr:to>
      <xdr:col>15</xdr:col>
      <xdr:colOff>101600</xdr:colOff>
      <xdr:row>55</xdr:row>
      <xdr:rowOff>141040</xdr:rowOff>
    </xdr:to>
    <xdr:sp macro="" textlink="">
      <xdr:nvSpPr>
        <xdr:cNvPr id="139" name="楕円 138"/>
        <xdr:cNvSpPr/>
      </xdr:nvSpPr>
      <xdr:spPr>
        <a:xfrm>
          <a:off x="2857500" y="946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157567</xdr:rowOff>
    </xdr:from>
    <xdr:ext cx="599010" cy="259045"/>
    <xdr:sp macro="" textlink="">
      <xdr:nvSpPr>
        <xdr:cNvPr id="140" name="テキスト ボックス 139"/>
        <xdr:cNvSpPr txBox="1"/>
      </xdr:nvSpPr>
      <xdr:spPr>
        <a:xfrm>
          <a:off x="2608795" y="9244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54793</xdr:rowOff>
    </xdr:from>
    <xdr:to>
      <xdr:col>10</xdr:col>
      <xdr:colOff>165100</xdr:colOff>
      <xdr:row>55</xdr:row>
      <xdr:rowOff>156393</xdr:rowOff>
    </xdr:to>
    <xdr:sp macro="" textlink="">
      <xdr:nvSpPr>
        <xdr:cNvPr id="141" name="楕円 140"/>
        <xdr:cNvSpPr/>
      </xdr:nvSpPr>
      <xdr:spPr>
        <a:xfrm>
          <a:off x="1968500" y="948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1470</xdr:rowOff>
    </xdr:from>
    <xdr:ext cx="599010" cy="259045"/>
    <xdr:sp macro="" textlink="">
      <xdr:nvSpPr>
        <xdr:cNvPr id="142" name="テキスト ボックス 141"/>
        <xdr:cNvSpPr txBox="1"/>
      </xdr:nvSpPr>
      <xdr:spPr>
        <a:xfrm>
          <a:off x="1719795" y="9259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95868</xdr:rowOff>
    </xdr:from>
    <xdr:to>
      <xdr:col>6</xdr:col>
      <xdr:colOff>38100</xdr:colOff>
      <xdr:row>56</xdr:row>
      <xdr:rowOff>26018</xdr:rowOff>
    </xdr:to>
    <xdr:sp macro="" textlink="">
      <xdr:nvSpPr>
        <xdr:cNvPr id="143" name="楕円 142"/>
        <xdr:cNvSpPr/>
      </xdr:nvSpPr>
      <xdr:spPr>
        <a:xfrm>
          <a:off x="1079500" y="952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42545</xdr:rowOff>
    </xdr:from>
    <xdr:ext cx="599010" cy="259045"/>
    <xdr:sp macro="" textlink="">
      <xdr:nvSpPr>
        <xdr:cNvPr id="144" name="テキスト ボックス 143"/>
        <xdr:cNvSpPr txBox="1"/>
      </xdr:nvSpPr>
      <xdr:spPr>
        <a:xfrm>
          <a:off x="830795" y="9300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112344</xdr:rowOff>
    </xdr:from>
    <xdr:to>
      <xdr:col>24</xdr:col>
      <xdr:colOff>62865</xdr:colOff>
      <xdr:row>79</xdr:row>
      <xdr:rowOff>9170</xdr:rowOff>
    </xdr:to>
    <xdr:cxnSp macro="">
      <xdr:nvCxnSpPr>
        <xdr:cNvPr id="168" name="直線コネクタ 167"/>
        <xdr:cNvCxnSpPr/>
      </xdr:nvCxnSpPr>
      <xdr:spPr>
        <a:xfrm flipV="1">
          <a:off x="4633595" y="12285294"/>
          <a:ext cx="1270" cy="1268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12997</xdr:rowOff>
    </xdr:from>
    <xdr:ext cx="378565" cy="259045"/>
    <xdr:sp macro="" textlink="">
      <xdr:nvSpPr>
        <xdr:cNvPr id="169" name="維持補修費最小値テキスト"/>
        <xdr:cNvSpPr txBox="1"/>
      </xdr:nvSpPr>
      <xdr:spPr>
        <a:xfrm>
          <a:off x="4686300" y="13557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9170</xdr:rowOff>
    </xdr:from>
    <xdr:to>
      <xdr:col>24</xdr:col>
      <xdr:colOff>152400</xdr:colOff>
      <xdr:row>79</xdr:row>
      <xdr:rowOff>9170</xdr:rowOff>
    </xdr:to>
    <xdr:cxnSp macro="">
      <xdr:nvCxnSpPr>
        <xdr:cNvPr id="170" name="直線コネクタ 169"/>
        <xdr:cNvCxnSpPr/>
      </xdr:nvCxnSpPr>
      <xdr:spPr>
        <a:xfrm>
          <a:off x="4546600" y="13553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59021</xdr:rowOff>
    </xdr:from>
    <xdr:ext cx="534377" cy="259045"/>
    <xdr:sp macro="" textlink="">
      <xdr:nvSpPr>
        <xdr:cNvPr id="171" name="維持補修費最大値テキスト"/>
        <xdr:cNvSpPr txBox="1"/>
      </xdr:nvSpPr>
      <xdr:spPr>
        <a:xfrm>
          <a:off x="4686300" y="1206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112344</xdr:rowOff>
    </xdr:from>
    <xdr:to>
      <xdr:col>24</xdr:col>
      <xdr:colOff>152400</xdr:colOff>
      <xdr:row>71</xdr:row>
      <xdr:rowOff>112344</xdr:rowOff>
    </xdr:to>
    <xdr:cxnSp macro="">
      <xdr:nvCxnSpPr>
        <xdr:cNvPr id="172" name="直線コネクタ 171"/>
        <xdr:cNvCxnSpPr/>
      </xdr:nvCxnSpPr>
      <xdr:spPr>
        <a:xfrm>
          <a:off x="4546600" y="1228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92151</xdr:rowOff>
    </xdr:from>
    <xdr:to>
      <xdr:col>24</xdr:col>
      <xdr:colOff>63500</xdr:colOff>
      <xdr:row>78</xdr:row>
      <xdr:rowOff>93484</xdr:rowOff>
    </xdr:to>
    <xdr:cxnSp macro="">
      <xdr:nvCxnSpPr>
        <xdr:cNvPr id="173" name="直線コネクタ 172"/>
        <xdr:cNvCxnSpPr/>
      </xdr:nvCxnSpPr>
      <xdr:spPr>
        <a:xfrm flipV="1">
          <a:off x="3797300" y="13465251"/>
          <a:ext cx="8382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159363</xdr:rowOff>
    </xdr:from>
    <xdr:ext cx="469744" cy="259045"/>
    <xdr:sp macro="" textlink="">
      <xdr:nvSpPr>
        <xdr:cNvPr id="174" name="維持補修費平均値テキスト"/>
        <xdr:cNvSpPr txBox="1"/>
      </xdr:nvSpPr>
      <xdr:spPr>
        <a:xfrm>
          <a:off x="4686300" y="131895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136486</xdr:rowOff>
    </xdr:from>
    <xdr:to>
      <xdr:col>24</xdr:col>
      <xdr:colOff>114300</xdr:colOff>
      <xdr:row>78</xdr:row>
      <xdr:rowOff>66636</xdr:rowOff>
    </xdr:to>
    <xdr:sp macro="" textlink="">
      <xdr:nvSpPr>
        <xdr:cNvPr id="175" name="フローチャート: 判断 174"/>
        <xdr:cNvSpPr/>
      </xdr:nvSpPr>
      <xdr:spPr>
        <a:xfrm>
          <a:off x="4584700" y="1333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163398</xdr:rowOff>
    </xdr:from>
    <xdr:to>
      <xdr:col>19</xdr:col>
      <xdr:colOff>177800</xdr:colOff>
      <xdr:row>78</xdr:row>
      <xdr:rowOff>93484</xdr:rowOff>
    </xdr:to>
    <xdr:cxnSp macro="">
      <xdr:nvCxnSpPr>
        <xdr:cNvPr id="176" name="直線コネクタ 175"/>
        <xdr:cNvCxnSpPr/>
      </xdr:nvCxnSpPr>
      <xdr:spPr>
        <a:xfrm>
          <a:off x="2908300" y="13365048"/>
          <a:ext cx="889000" cy="10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142811</xdr:rowOff>
    </xdr:from>
    <xdr:to>
      <xdr:col>20</xdr:col>
      <xdr:colOff>38100</xdr:colOff>
      <xdr:row>78</xdr:row>
      <xdr:rowOff>72961</xdr:rowOff>
    </xdr:to>
    <xdr:sp macro="" textlink="">
      <xdr:nvSpPr>
        <xdr:cNvPr id="177" name="フローチャート: 判断 176"/>
        <xdr:cNvSpPr/>
      </xdr:nvSpPr>
      <xdr:spPr>
        <a:xfrm>
          <a:off x="3746500" y="133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89488</xdr:rowOff>
    </xdr:from>
    <xdr:ext cx="469744" cy="259045"/>
    <xdr:sp macro="" textlink="">
      <xdr:nvSpPr>
        <xdr:cNvPr id="178" name="テキスト ボックス 177"/>
        <xdr:cNvSpPr txBox="1"/>
      </xdr:nvSpPr>
      <xdr:spPr>
        <a:xfrm>
          <a:off x="3562428" y="1311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163398</xdr:rowOff>
    </xdr:from>
    <xdr:to>
      <xdr:col>15</xdr:col>
      <xdr:colOff>50800</xdr:colOff>
      <xdr:row>78</xdr:row>
      <xdr:rowOff>43117</xdr:rowOff>
    </xdr:to>
    <xdr:cxnSp macro="">
      <xdr:nvCxnSpPr>
        <xdr:cNvPr id="179" name="直線コネクタ 178"/>
        <xdr:cNvCxnSpPr/>
      </xdr:nvCxnSpPr>
      <xdr:spPr>
        <a:xfrm flipV="1">
          <a:off x="2019300" y="13365048"/>
          <a:ext cx="889000" cy="51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148183</xdr:rowOff>
    </xdr:from>
    <xdr:to>
      <xdr:col>15</xdr:col>
      <xdr:colOff>101600</xdr:colOff>
      <xdr:row>78</xdr:row>
      <xdr:rowOff>78333</xdr:rowOff>
    </xdr:to>
    <xdr:sp macro="" textlink="">
      <xdr:nvSpPr>
        <xdr:cNvPr id="180" name="フローチャート: 判断 179"/>
        <xdr:cNvSpPr/>
      </xdr:nvSpPr>
      <xdr:spPr>
        <a:xfrm>
          <a:off x="2857500" y="1334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69460</xdr:rowOff>
    </xdr:from>
    <xdr:ext cx="469744" cy="259045"/>
    <xdr:sp macro="" textlink="">
      <xdr:nvSpPr>
        <xdr:cNvPr id="181" name="テキスト ボックス 180"/>
        <xdr:cNvSpPr txBox="1"/>
      </xdr:nvSpPr>
      <xdr:spPr>
        <a:xfrm>
          <a:off x="2673428" y="13442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43117</xdr:rowOff>
    </xdr:from>
    <xdr:to>
      <xdr:col>10</xdr:col>
      <xdr:colOff>114300</xdr:colOff>
      <xdr:row>78</xdr:row>
      <xdr:rowOff>65709</xdr:rowOff>
    </xdr:to>
    <xdr:cxnSp macro="">
      <xdr:nvCxnSpPr>
        <xdr:cNvPr id="182" name="直線コネクタ 181"/>
        <xdr:cNvCxnSpPr/>
      </xdr:nvCxnSpPr>
      <xdr:spPr>
        <a:xfrm flipV="1">
          <a:off x="1130300" y="13416217"/>
          <a:ext cx="889000" cy="22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159765</xdr:rowOff>
    </xdr:from>
    <xdr:to>
      <xdr:col>10</xdr:col>
      <xdr:colOff>165100</xdr:colOff>
      <xdr:row>78</xdr:row>
      <xdr:rowOff>89915</xdr:rowOff>
    </xdr:to>
    <xdr:sp macro="" textlink="">
      <xdr:nvSpPr>
        <xdr:cNvPr id="183" name="フローチャート: 判断 182"/>
        <xdr:cNvSpPr/>
      </xdr:nvSpPr>
      <xdr:spPr>
        <a:xfrm>
          <a:off x="1968500" y="1336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106442</xdr:rowOff>
    </xdr:from>
    <xdr:ext cx="469744" cy="259045"/>
    <xdr:sp macro="" textlink="">
      <xdr:nvSpPr>
        <xdr:cNvPr id="184" name="テキスト ボックス 183"/>
        <xdr:cNvSpPr txBox="1"/>
      </xdr:nvSpPr>
      <xdr:spPr>
        <a:xfrm>
          <a:off x="1784428" y="13136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154012</xdr:rowOff>
    </xdr:from>
    <xdr:to>
      <xdr:col>6</xdr:col>
      <xdr:colOff>38100</xdr:colOff>
      <xdr:row>78</xdr:row>
      <xdr:rowOff>84162</xdr:rowOff>
    </xdr:to>
    <xdr:sp macro="" textlink="">
      <xdr:nvSpPr>
        <xdr:cNvPr id="185" name="フローチャート: 判断 184"/>
        <xdr:cNvSpPr/>
      </xdr:nvSpPr>
      <xdr:spPr>
        <a:xfrm>
          <a:off x="1079500" y="1335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100689</xdr:rowOff>
    </xdr:from>
    <xdr:ext cx="469744" cy="259045"/>
    <xdr:sp macro="" textlink="">
      <xdr:nvSpPr>
        <xdr:cNvPr id="186" name="テキスト ボックス 185"/>
        <xdr:cNvSpPr txBox="1"/>
      </xdr:nvSpPr>
      <xdr:spPr>
        <a:xfrm>
          <a:off x="895428" y="13130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41351</xdr:rowOff>
    </xdr:from>
    <xdr:to>
      <xdr:col>24</xdr:col>
      <xdr:colOff>114300</xdr:colOff>
      <xdr:row>78</xdr:row>
      <xdr:rowOff>142951</xdr:rowOff>
    </xdr:to>
    <xdr:sp macro="" textlink="">
      <xdr:nvSpPr>
        <xdr:cNvPr id="192" name="楕円 191"/>
        <xdr:cNvSpPr/>
      </xdr:nvSpPr>
      <xdr:spPr>
        <a:xfrm>
          <a:off x="4584700" y="1341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127728</xdr:rowOff>
    </xdr:from>
    <xdr:ext cx="469744" cy="259045"/>
    <xdr:sp macro="" textlink="">
      <xdr:nvSpPr>
        <xdr:cNvPr id="193" name="維持補修費該当値テキスト"/>
        <xdr:cNvSpPr txBox="1"/>
      </xdr:nvSpPr>
      <xdr:spPr>
        <a:xfrm>
          <a:off x="4686300" y="1332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42684</xdr:rowOff>
    </xdr:from>
    <xdr:to>
      <xdr:col>20</xdr:col>
      <xdr:colOff>38100</xdr:colOff>
      <xdr:row>78</xdr:row>
      <xdr:rowOff>144284</xdr:rowOff>
    </xdr:to>
    <xdr:sp macro="" textlink="">
      <xdr:nvSpPr>
        <xdr:cNvPr id="194" name="楕円 193"/>
        <xdr:cNvSpPr/>
      </xdr:nvSpPr>
      <xdr:spPr>
        <a:xfrm>
          <a:off x="3746500" y="1341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135411</xdr:rowOff>
    </xdr:from>
    <xdr:ext cx="469744" cy="259045"/>
    <xdr:sp macro="" textlink="">
      <xdr:nvSpPr>
        <xdr:cNvPr id="195" name="テキスト ボックス 194"/>
        <xdr:cNvSpPr txBox="1"/>
      </xdr:nvSpPr>
      <xdr:spPr>
        <a:xfrm>
          <a:off x="3562428" y="13508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112598</xdr:rowOff>
    </xdr:from>
    <xdr:to>
      <xdr:col>15</xdr:col>
      <xdr:colOff>101600</xdr:colOff>
      <xdr:row>78</xdr:row>
      <xdr:rowOff>42748</xdr:rowOff>
    </xdr:to>
    <xdr:sp macro="" textlink="">
      <xdr:nvSpPr>
        <xdr:cNvPr id="196" name="楕円 195"/>
        <xdr:cNvSpPr/>
      </xdr:nvSpPr>
      <xdr:spPr>
        <a:xfrm>
          <a:off x="2857500" y="1331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59275</xdr:rowOff>
    </xdr:from>
    <xdr:ext cx="469744" cy="259045"/>
    <xdr:sp macro="" textlink="">
      <xdr:nvSpPr>
        <xdr:cNvPr id="197" name="テキスト ボックス 196"/>
        <xdr:cNvSpPr txBox="1"/>
      </xdr:nvSpPr>
      <xdr:spPr>
        <a:xfrm>
          <a:off x="2673428" y="13089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163767</xdr:rowOff>
    </xdr:from>
    <xdr:to>
      <xdr:col>10</xdr:col>
      <xdr:colOff>165100</xdr:colOff>
      <xdr:row>78</xdr:row>
      <xdr:rowOff>93917</xdr:rowOff>
    </xdr:to>
    <xdr:sp macro="" textlink="">
      <xdr:nvSpPr>
        <xdr:cNvPr id="198" name="楕円 197"/>
        <xdr:cNvSpPr/>
      </xdr:nvSpPr>
      <xdr:spPr>
        <a:xfrm>
          <a:off x="1968500" y="1336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85044</xdr:rowOff>
    </xdr:from>
    <xdr:ext cx="469744" cy="259045"/>
    <xdr:sp macro="" textlink="">
      <xdr:nvSpPr>
        <xdr:cNvPr id="199" name="テキスト ボックス 198"/>
        <xdr:cNvSpPr txBox="1"/>
      </xdr:nvSpPr>
      <xdr:spPr>
        <a:xfrm>
          <a:off x="1784428" y="13458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14909</xdr:rowOff>
    </xdr:from>
    <xdr:to>
      <xdr:col>6</xdr:col>
      <xdr:colOff>38100</xdr:colOff>
      <xdr:row>78</xdr:row>
      <xdr:rowOff>116509</xdr:rowOff>
    </xdr:to>
    <xdr:sp macro="" textlink="">
      <xdr:nvSpPr>
        <xdr:cNvPr id="200" name="楕円 199"/>
        <xdr:cNvSpPr/>
      </xdr:nvSpPr>
      <xdr:spPr>
        <a:xfrm>
          <a:off x="1079500" y="1338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107636</xdr:rowOff>
    </xdr:from>
    <xdr:ext cx="469744" cy="259045"/>
    <xdr:sp macro="" textlink="">
      <xdr:nvSpPr>
        <xdr:cNvPr id="201" name="テキスト ボックス 200"/>
        <xdr:cNvSpPr txBox="1"/>
      </xdr:nvSpPr>
      <xdr:spPr>
        <a:xfrm>
          <a:off x="895428" y="13480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8813</xdr:rowOff>
    </xdr:from>
    <xdr:to>
      <xdr:col>24</xdr:col>
      <xdr:colOff>62865</xdr:colOff>
      <xdr:row>99</xdr:row>
      <xdr:rowOff>10961</xdr:rowOff>
    </xdr:to>
    <xdr:cxnSp macro="">
      <xdr:nvCxnSpPr>
        <xdr:cNvPr id="226" name="直線コネクタ 225"/>
        <xdr:cNvCxnSpPr/>
      </xdr:nvCxnSpPr>
      <xdr:spPr>
        <a:xfrm flipV="1">
          <a:off x="4633595" y="15610763"/>
          <a:ext cx="1270" cy="1373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14788</xdr:rowOff>
    </xdr:from>
    <xdr:ext cx="534377" cy="259045"/>
    <xdr:sp macro="" textlink="">
      <xdr:nvSpPr>
        <xdr:cNvPr id="227" name="扶助費最小値テキスト"/>
        <xdr:cNvSpPr txBox="1"/>
      </xdr:nvSpPr>
      <xdr:spPr>
        <a:xfrm>
          <a:off x="4686300" y="1698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10961</xdr:rowOff>
    </xdr:from>
    <xdr:to>
      <xdr:col>24</xdr:col>
      <xdr:colOff>152400</xdr:colOff>
      <xdr:row>99</xdr:row>
      <xdr:rowOff>10961</xdr:rowOff>
    </xdr:to>
    <xdr:cxnSp macro="">
      <xdr:nvCxnSpPr>
        <xdr:cNvPr id="228" name="直線コネクタ 227"/>
        <xdr:cNvCxnSpPr/>
      </xdr:nvCxnSpPr>
      <xdr:spPr>
        <a:xfrm>
          <a:off x="4546600" y="1698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126940</xdr:rowOff>
    </xdr:from>
    <xdr:ext cx="599010" cy="259045"/>
    <xdr:sp macro="" textlink="">
      <xdr:nvSpPr>
        <xdr:cNvPr id="229" name="扶助費最大値テキスト"/>
        <xdr:cNvSpPr txBox="1"/>
      </xdr:nvSpPr>
      <xdr:spPr>
        <a:xfrm>
          <a:off x="4686300" y="15385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8813</xdr:rowOff>
    </xdr:from>
    <xdr:to>
      <xdr:col>24</xdr:col>
      <xdr:colOff>152400</xdr:colOff>
      <xdr:row>91</xdr:row>
      <xdr:rowOff>8813</xdr:rowOff>
    </xdr:to>
    <xdr:cxnSp macro="">
      <xdr:nvCxnSpPr>
        <xdr:cNvPr id="230" name="直線コネクタ 229"/>
        <xdr:cNvCxnSpPr/>
      </xdr:nvCxnSpPr>
      <xdr:spPr>
        <a:xfrm>
          <a:off x="4546600" y="15610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112891</xdr:rowOff>
    </xdr:from>
    <xdr:to>
      <xdr:col>24</xdr:col>
      <xdr:colOff>63500</xdr:colOff>
      <xdr:row>92</xdr:row>
      <xdr:rowOff>119126</xdr:rowOff>
    </xdr:to>
    <xdr:cxnSp macro="">
      <xdr:nvCxnSpPr>
        <xdr:cNvPr id="231" name="直線コネクタ 230"/>
        <xdr:cNvCxnSpPr/>
      </xdr:nvCxnSpPr>
      <xdr:spPr>
        <a:xfrm>
          <a:off x="3797300" y="15886291"/>
          <a:ext cx="838200" cy="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89958</xdr:rowOff>
    </xdr:from>
    <xdr:ext cx="534377" cy="259045"/>
    <xdr:sp macro="" textlink="">
      <xdr:nvSpPr>
        <xdr:cNvPr id="232" name="扶助費平均値テキスト"/>
        <xdr:cNvSpPr txBox="1"/>
      </xdr:nvSpPr>
      <xdr:spPr>
        <a:xfrm>
          <a:off x="4686300" y="16377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111531</xdr:rowOff>
    </xdr:from>
    <xdr:to>
      <xdr:col>24</xdr:col>
      <xdr:colOff>114300</xdr:colOff>
      <xdr:row>96</xdr:row>
      <xdr:rowOff>41681</xdr:rowOff>
    </xdr:to>
    <xdr:sp macro="" textlink="">
      <xdr:nvSpPr>
        <xdr:cNvPr id="233" name="フローチャート: 判断 232"/>
        <xdr:cNvSpPr/>
      </xdr:nvSpPr>
      <xdr:spPr>
        <a:xfrm>
          <a:off x="4584700" y="1639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97041</xdr:rowOff>
    </xdr:from>
    <xdr:to>
      <xdr:col>19</xdr:col>
      <xdr:colOff>177800</xdr:colOff>
      <xdr:row>92</xdr:row>
      <xdr:rowOff>112891</xdr:rowOff>
    </xdr:to>
    <xdr:cxnSp macro="">
      <xdr:nvCxnSpPr>
        <xdr:cNvPr id="234" name="直線コネクタ 233"/>
        <xdr:cNvCxnSpPr/>
      </xdr:nvCxnSpPr>
      <xdr:spPr>
        <a:xfrm>
          <a:off x="2908300" y="15870441"/>
          <a:ext cx="889000" cy="1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158635</xdr:rowOff>
    </xdr:from>
    <xdr:to>
      <xdr:col>20</xdr:col>
      <xdr:colOff>38100</xdr:colOff>
      <xdr:row>96</xdr:row>
      <xdr:rowOff>88785</xdr:rowOff>
    </xdr:to>
    <xdr:sp macro="" textlink="">
      <xdr:nvSpPr>
        <xdr:cNvPr id="235" name="フローチャート: 判断 234"/>
        <xdr:cNvSpPr/>
      </xdr:nvSpPr>
      <xdr:spPr>
        <a:xfrm>
          <a:off x="3746500" y="164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79912</xdr:rowOff>
    </xdr:from>
    <xdr:ext cx="534377" cy="259045"/>
    <xdr:sp macro="" textlink="">
      <xdr:nvSpPr>
        <xdr:cNvPr id="236" name="テキスト ボックス 235"/>
        <xdr:cNvSpPr txBox="1"/>
      </xdr:nvSpPr>
      <xdr:spPr>
        <a:xfrm>
          <a:off x="3530111" y="165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97041</xdr:rowOff>
    </xdr:from>
    <xdr:to>
      <xdr:col>15</xdr:col>
      <xdr:colOff>50800</xdr:colOff>
      <xdr:row>92</xdr:row>
      <xdr:rowOff>105714</xdr:rowOff>
    </xdr:to>
    <xdr:cxnSp macro="">
      <xdr:nvCxnSpPr>
        <xdr:cNvPr id="237" name="直線コネクタ 236"/>
        <xdr:cNvCxnSpPr/>
      </xdr:nvCxnSpPr>
      <xdr:spPr>
        <a:xfrm flipV="1">
          <a:off x="2019300" y="15870441"/>
          <a:ext cx="889000" cy="8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152743</xdr:rowOff>
    </xdr:from>
    <xdr:to>
      <xdr:col>15</xdr:col>
      <xdr:colOff>101600</xdr:colOff>
      <xdr:row>96</xdr:row>
      <xdr:rowOff>82893</xdr:rowOff>
    </xdr:to>
    <xdr:sp macro="" textlink="">
      <xdr:nvSpPr>
        <xdr:cNvPr id="238" name="フローチャート: 判断 237"/>
        <xdr:cNvSpPr/>
      </xdr:nvSpPr>
      <xdr:spPr>
        <a:xfrm>
          <a:off x="2857500" y="1644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74020</xdr:rowOff>
    </xdr:from>
    <xdr:ext cx="534377" cy="259045"/>
    <xdr:sp macro="" textlink="">
      <xdr:nvSpPr>
        <xdr:cNvPr id="239" name="テキスト ボックス 238"/>
        <xdr:cNvSpPr txBox="1"/>
      </xdr:nvSpPr>
      <xdr:spPr>
        <a:xfrm>
          <a:off x="2641111" y="1653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105714</xdr:rowOff>
    </xdr:from>
    <xdr:to>
      <xdr:col>10</xdr:col>
      <xdr:colOff>114300</xdr:colOff>
      <xdr:row>92</xdr:row>
      <xdr:rowOff>126251</xdr:rowOff>
    </xdr:to>
    <xdr:cxnSp macro="">
      <xdr:nvCxnSpPr>
        <xdr:cNvPr id="240" name="直線コネクタ 239"/>
        <xdr:cNvCxnSpPr/>
      </xdr:nvCxnSpPr>
      <xdr:spPr>
        <a:xfrm flipV="1">
          <a:off x="1130300" y="15879114"/>
          <a:ext cx="889000" cy="20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4927</xdr:rowOff>
    </xdr:from>
    <xdr:to>
      <xdr:col>10</xdr:col>
      <xdr:colOff>165100</xdr:colOff>
      <xdr:row>96</xdr:row>
      <xdr:rowOff>106527</xdr:rowOff>
    </xdr:to>
    <xdr:sp macro="" textlink="">
      <xdr:nvSpPr>
        <xdr:cNvPr id="241" name="フローチャート: 判断 240"/>
        <xdr:cNvSpPr/>
      </xdr:nvSpPr>
      <xdr:spPr>
        <a:xfrm>
          <a:off x="1968500" y="1646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97654</xdr:rowOff>
    </xdr:from>
    <xdr:ext cx="534377" cy="259045"/>
    <xdr:sp macro="" textlink="">
      <xdr:nvSpPr>
        <xdr:cNvPr id="242" name="テキスト ボックス 241"/>
        <xdr:cNvSpPr txBox="1"/>
      </xdr:nvSpPr>
      <xdr:spPr>
        <a:xfrm>
          <a:off x="1752111" y="1655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62218</xdr:rowOff>
    </xdr:from>
    <xdr:to>
      <xdr:col>6</xdr:col>
      <xdr:colOff>38100</xdr:colOff>
      <xdr:row>96</xdr:row>
      <xdr:rowOff>163818</xdr:rowOff>
    </xdr:to>
    <xdr:sp macro="" textlink="">
      <xdr:nvSpPr>
        <xdr:cNvPr id="243" name="フローチャート: 判断 242"/>
        <xdr:cNvSpPr/>
      </xdr:nvSpPr>
      <xdr:spPr>
        <a:xfrm>
          <a:off x="1079500" y="16521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154945</xdr:rowOff>
    </xdr:from>
    <xdr:ext cx="534377" cy="259045"/>
    <xdr:sp macro="" textlink="">
      <xdr:nvSpPr>
        <xdr:cNvPr id="244" name="テキスト ボックス 243"/>
        <xdr:cNvSpPr txBox="1"/>
      </xdr:nvSpPr>
      <xdr:spPr>
        <a:xfrm>
          <a:off x="863111" y="1661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68326</xdr:rowOff>
    </xdr:from>
    <xdr:to>
      <xdr:col>24</xdr:col>
      <xdr:colOff>114300</xdr:colOff>
      <xdr:row>92</xdr:row>
      <xdr:rowOff>169926</xdr:rowOff>
    </xdr:to>
    <xdr:sp macro="" textlink="">
      <xdr:nvSpPr>
        <xdr:cNvPr id="250" name="楕円 249"/>
        <xdr:cNvSpPr/>
      </xdr:nvSpPr>
      <xdr:spPr>
        <a:xfrm>
          <a:off x="4584700" y="1584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91203</xdr:rowOff>
    </xdr:from>
    <xdr:ext cx="599010" cy="259045"/>
    <xdr:sp macro="" textlink="">
      <xdr:nvSpPr>
        <xdr:cNvPr id="251" name="扶助費該当値テキスト"/>
        <xdr:cNvSpPr txBox="1"/>
      </xdr:nvSpPr>
      <xdr:spPr>
        <a:xfrm>
          <a:off x="4686300" y="15693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62091</xdr:rowOff>
    </xdr:from>
    <xdr:to>
      <xdr:col>20</xdr:col>
      <xdr:colOff>38100</xdr:colOff>
      <xdr:row>92</xdr:row>
      <xdr:rowOff>163691</xdr:rowOff>
    </xdr:to>
    <xdr:sp macro="" textlink="">
      <xdr:nvSpPr>
        <xdr:cNvPr id="252" name="楕円 251"/>
        <xdr:cNvSpPr/>
      </xdr:nvSpPr>
      <xdr:spPr>
        <a:xfrm>
          <a:off x="3746500" y="1583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8768</xdr:rowOff>
    </xdr:from>
    <xdr:ext cx="599010" cy="259045"/>
    <xdr:sp macro="" textlink="">
      <xdr:nvSpPr>
        <xdr:cNvPr id="253" name="テキスト ボックス 252"/>
        <xdr:cNvSpPr txBox="1"/>
      </xdr:nvSpPr>
      <xdr:spPr>
        <a:xfrm>
          <a:off x="3497795" y="15610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46241</xdr:rowOff>
    </xdr:from>
    <xdr:to>
      <xdr:col>15</xdr:col>
      <xdr:colOff>101600</xdr:colOff>
      <xdr:row>92</xdr:row>
      <xdr:rowOff>147841</xdr:rowOff>
    </xdr:to>
    <xdr:sp macro="" textlink="">
      <xdr:nvSpPr>
        <xdr:cNvPr id="254" name="楕円 253"/>
        <xdr:cNvSpPr/>
      </xdr:nvSpPr>
      <xdr:spPr>
        <a:xfrm>
          <a:off x="2857500" y="1581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164368</xdr:rowOff>
    </xdr:from>
    <xdr:ext cx="599010" cy="259045"/>
    <xdr:sp macro="" textlink="">
      <xdr:nvSpPr>
        <xdr:cNvPr id="255" name="テキスト ボックス 254"/>
        <xdr:cNvSpPr txBox="1"/>
      </xdr:nvSpPr>
      <xdr:spPr>
        <a:xfrm>
          <a:off x="2608795" y="15594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54914</xdr:rowOff>
    </xdr:from>
    <xdr:to>
      <xdr:col>10</xdr:col>
      <xdr:colOff>165100</xdr:colOff>
      <xdr:row>92</xdr:row>
      <xdr:rowOff>156514</xdr:rowOff>
    </xdr:to>
    <xdr:sp macro="" textlink="">
      <xdr:nvSpPr>
        <xdr:cNvPr id="256" name="楕円 255"/>
        <xdr:cNvSpPr/>
      </xdr:nvSpPr>
      <xdr:spPr>
        <a:xfrm>
          <a:off x="1968500" y="15828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1591</xdr:rowOff>
    </xdr:from>
    <xdr:ext cx="599010" cy="259045"/>
    <xdr:sp macro="" textlink="">
      <xdr:nvSpPr>
        <xdr:cNvPr id="257" name="テキスト ボックス 256"/>
        <xdr:cNvSpPr txBox="1"/>
      </xdr:nvSpPr>
      <xdr:spPr>
        <a:xfrm>
          <a:off x="1719795" y="15603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75451</xdr:rowOff>
    </xdr:from>
    <xdr:to>
      <xdr:col>6</xdr:col>
      <xdr:colOff>38100</xdr:colOff>
      <xdr:row>93</xdr:row>
      <xdr:rowOff>5601</xdr:rowOff>
    </xdr:to>
    <xdr:sp macro="" textlink="">
      <xdr:nvSpPr>
        <xdr:cNvPr id="258" name="楕円 257"/>
        <xdr:cNvSpPr/>
      </xdr:nvSpPr>
      <xdr:spPr>
        <a:xfrm>
          <a:off x="1079500" y="1584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22128</xdr:rowOff>
    </xdr:from>
    <xdr:ext cx="599010" cy="259045"/>
    <xdr:sp macro="" textlink="">
      <xdr:nvSpPr>
        <xdr:cNvPr id="259" name="テキスト ボックス 258"/>
        <xdr:cNvSpPr txBox="1"/>
      </xdr:nvSpPr>
      <xdr:spPr>
        <a:xfrm>
          <a:off x="830795" y="15624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34050</xdr:rowOff>
    </xdr:from>
    <xdr:to>
      <xdr:col>54</xdr:col>
      <xdr:colOff>189865</xdr:colOff>
      <xdr:row>37</xdr:row>
      <xdr:rowOff>164206</xdr:rowOff>
    </xdr:to>
    <xdr:cxnSp macro="">
      <xdr:nvCxnSpPr>
        <xdr:cNvPr id="281" name="直線コネクタ 280"/>
        <xdr:cNvCxnSpPr/>
      </xdr:nvCxnSpPr>
      <xdr:spPr>
        <a:xfrm flipV="1">
          <a:off x="10475595" y="5520450"/>
          <a:ext cx="1270" cy="987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168033</xdr:rowOff>
    </xdr:from>
    <xdr:ext cx="534377" cy="259045"/>
    <xdr:sp macro="" textlink="">
      <xdr:nvSpPr>
        <xdr:cNvPr id="282" name="補助費等最小値テキスト"/>
        <xdr:cNvSpPr txBox="1"/>
      </xdr:nvSpPr>
      <xdr:spPr>
        <a:xfrm>
          <a:off x="10528300" y="651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164206</xdr:rowOff>
    </xdr:from>
    <xdr:to>
      <xdr:col>55</xdr:col>
      <xdr:colOff>88900</xdr:colOff>
      <xdr:row>37</xdr:row>
      <xdr:rowOff>164206</xdr:rowOff>
    </xdr:to>
    <xdr:cxnSp macro="">
      <xdr:nvCxnSpPr>
        <xdr:cNvPr id="283" name="直線コネクタ 282"/>
        <xdr:cNvCxnSpPr/>
      </xdr:nvCxnSpPr>
      <xdr:spPr>
        <a:xfrm>
          <a:off x="10388600" y="650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152177</xdr:rowOff>
    </xdr:from>
    <xdr:ext cx="599010" cy="259045"/>
    <xdr:sp macro="" textlink="">
      <xdr:nvSpPr>
        <xdr:cNvPr id="284" name="補助費等最大値テキスト"/>
        <xdr:cNvSpPr txBox="1"/>
      </xdr:nvSpPr>
      <xdr:spPr>
        <a:xfrm>
          <a:off x="10528300" y="529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34050</xdr:rowOff>
    </xdr:from>
    <xdr:to>
      <xdr:col>55</xdr:col>
      <xdr:colOff>88900</xdr:colOff>
      <xdr:row>32</xdr:row>
      <xdr:rowOff>34050</xdr:rowOff>
    </xdr:to>
    <xdr:cxnSp macro="">
      <xdr:nvCxnSpPr>
        <xdr:cNvPr id="285" name="直線コネクタ 284"/>
        <xdr:cNvCxnSpPr/>
      </xdr:nvCxnSpPr>
      <xdr:spPr>
        <a:xfrm>
          <a:off x="10388600" y="552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33657</xdr:rowOff>
    </xdr:from>
    <xdr:to>
      <xdr:col>55</xdr:col>
      <xdr:colOff>0</xdr:colOff>
      <xdr:row>33</xdr:row>
      <xdr:rowOff>110718</xdr:rowOff>
    </xdr:to>
    <xdr:cxnSp macro="">
      <xdr:nvCxnSpPr>
        <xdr:cNvPr id="286" name="直線コネクタ 285"/>
        <xdr:cNvCxnSpPr/>
      </xdr:nvCxnSpPr>
      <xdr:spPr>
        <a:xfrm flipV="1">
          <a:off x="9639300" y="5691507"/>
          <a:ext cx="838200" cy="7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7027</xdr:rowOff>
    </xdr:from>
    <xdr:ext cx="534377" cy="259045"/>
    <xdr:sp macro="" textlink="">
      <xdr:nvSpPr>
        <xdr:cNvPr id="287" name="補助費等平均値テキスト"/>
        <xdr:cNvSpPr txBox="1"/>
      </xdr:nvSpPr>
      <xdr:spPr>
        <a:xfrm>
          <a:off x="10528300" y="6179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28600</xdr:rowOff>
    </xdr:from>
    <xdr:to>
      <xdr:col>55</xdr:col>
      <xdr:colOff>50800</xdr:colOff>
      <xdr:row>36</xdr:row>
      <xdr:rowOff>130200</xdr:rowOff>
    </xdr:to>
    <xdr:sp macro="" textlink="">
      <xdr:nvSpPr>
        <xdr:cNvPr id="288" name="フローチャート: 判断 287"/>
        <xdr:cNvSpPr/>
      </xdr:nvSpPr>
      <xdr:spPr>
        <a:xfrm>
          <a:off x="104267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165193</xdr:rowOff>
    </xdr:from>
    <xdr:to>
      <xdr:col>50</xdr:col>
      <xdr:colOff>114300</xdr:colOff>
      <xdr:row>33</xdr:row>
      <xdr:rowOff>110718</xdr:rowOff>
    </xdr:to>
    <xdr:cxnSp macro="">
      <xdr:nvCxnSpPr>
        <xdr:cNvPr id="289" name="直線コネクタ 288"/>
        <xdr:cNvCxnSpPr/>
      </xdr:nvCxnSpPr>
      <xdr:spPr>
        <a:xfrm>
          <a:off x="8750300" y="5651593"/>
          <a:ext cx="889000" cy="11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35206</xdr:rowOff>
    </xdr:from>
    <xdr:to>
      <xdr:col>50</xdr:col>
      <xdr:colOff>165100</xdr:colOff>
      <xdr:row>36</xdr:row>
      <xdr:rowOff>136806</xdr:rowOff>
    </xdr:to>
    <xdr:sp macro="" textlink="">
      <xdr:nvSpPr>
        <xdr:cNvPr id="290" name="フローチャート: 判断 289"/>
        <xdr:cNvSpPr/>
      </xdr:nvSpPr>
      <xdr:spPr>
        <a:xfrm>
          <a:off x="9588500" y="6207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127933</xdr:rowOff>
    </xdr:from>
    <xdr:ext cx="534377" cy="259045"/>
    <xdr:sp macro="" textlink="">
      <xdr:nvSpPr>
        <xdr:cNvPr id="291" name="テキスト ボックス 290"/>
        <xdr:cNvSpPr txBox="1"/>
      </xdr:nvSpPr>
      <xdr:spPr>
        <a:xfrm>
          <a:off x="9372111" y="6300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165193</xdr:rowOff>
    </xdr:from>
    <xdr:to>
      <xdr:col>45</xdr:col>
      <xdr:colOff>177800</xdr:colOff>
      <xdr:row>34</xdr:row>
      <xdr:rowOff>58414</xdr:rowOff>
    </xdr:to>
    <xdr:cxnSp macro="">
      <xdr:nvCxnSpPr>
        <xdr:cNvPr id="292" name="直線コネクタ 291"/>
        <xdr:cNvCxnSpPr/>
      </xdr:nvCxnSpPr>
      <xdr:spPr>
        <a:xfrm flipV="1">
          <a:off x="7861300" y="5651593"/>
          <a:ext cx="889000" cy="236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60832</xdr:rowOff>
    </xdr:from>
    <xdr:to>
      <xdr:col>46</xdr:col>
      <xdr:colOff>38100</xdr:colOff>
      <xdr:row>36</xdr:row>
      <xdr:rowOff>162432</xdr:rowOff>
    </xdr:to>
    <xdr:sp macro="" textlink="">
      <xdr:nvSpPr>
        <xdr:cNvPr id="293" name="フローチャート: 判断 292"/>
        <xdr:cNvSpPr/>
      </xdr:nvSpPr>
      <xdr:spPr>
        <a:xfrm>
          <a:off x="8699500" y="623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153559</xdr:rowOff>
    </xdr:from>
    <xdr:ext cx="534377" cy="259045"/>
    <xdr:sp macro="" textlink="">
      <xdr:nvSpPr>
        <xdr:cNvPr id="294" name="テキスト ボックス 293"/>
        <xdr:cNvSpPr txBox="1"/>
      </xdr:nvSpPr>
      <xdr:spPr>
        <a:xfrm>
          <a:off x="8483111" y="632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58414</xdr:rowOff>
    </xdr:from>
    <xdr:to>
      <xdr:col>41</xdr:col>
      <xdr:colOff>50800</xdr:colOff>
      <xdr:row>34</xdr:row>
      <xdr:rowOff>160256</xdr:rowOff>
    </xdr:to>
    <xdr:cxnSp macro="">
      <xdr:nvCxnSpPr>
        <xdr:cNvPr id="295" name="直線コネクタ 294"/>
        <xdr:cNvCxnSpPr/>
      </xdr:nvCxnSpPr>
      <xdr:spPr>
        <a:xfrm flipV="1">
          <a:off x="6972300" y="5887714"/>
          <a:ext cx="889000" cy="10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72884</xdr:rowOff>
    </xdr:from>
    <xdr:to>
      <xdr:col>41</xdr:col>
      <xdr:colOff>101600</xdr:colOff>
      <xdr:row>37</xdr:row>
      <xdr:rowOff>3034</xdr:rowOff>
    </xdr:to>
    <xdr:sp macro="" textlink="">
      <xdr:nvSpPr>
        <xdr:cNvPr id="296" name="フローチャート: 判断 295"/>
        <xdr:cNvSpPr/>
      </xdr:nvSpPr>
      <xdr:spPr>
        <a:xfrm>
          <a:off x="7810500" y="62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165611</xdr:rowOff>
    </xdr:from>
    <xdr:ext cx="534377" cy="259045"/>
    <xdr:sp macro="" textlink="">
      <xdr:nvSpPr>
        <xdr:cNvPr id="297" name="テキスト ボックス 296"/>
        <xdr:cNvSpPr txBox="1"/>
      </xdr:nvSpPr>
      <xdr:spPr>
        <a:xfrm>
          <a:off x="7594111" y="6337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75998</xdr:rowOff>
    </xdr:from>
    <xdr:to>
      <xdr:col>36</xdr:col>
      <xdr:colOff>165100</xdr:colOff>
      <xdr:row>37</xdr:row>
      <xdr:rowOff>6148</xdr:rowOff>
    </xdr:to>
    <xdr:sp macro="" textlink="">
      <xdr:nvSpPr>
        <xdr:cNvPr id="298" name="フローチャート: 判断 297"/>
        <xdr:cNvSpPr/>
      </xdr:nvSpPr>
      <xdr:spPr>
        <a:xfrm>
          <a:off x="6921500" y="624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168725</xdr:rowOff>
    </xdr:from>
    <xdr:ext cx="534377" cy="259045"/>
    <xdr:sp macro="" textlink="">
      <xdr:nvSpPr>
        <xdr:cNvPr id="299" name="テキスト ボックス 298"/>
        <xdr:cNvSpPr txBox="1"/>
      </xdr:nvSpPr>
      <xdr:spPr>
        <a:xfrm>
          <a:off x="6705111" y="634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154307</xdr:rowOff>
    </xdr:from>
    <xdr:to>
      <xdr:col>55</xdr:col>
      <xdr:colOff>50800</xdr:colOff>
      <xdr:row>33</xdr:row>
      <xdr:rowOff>84457</xdr:rowOff>
    </xdr:to>
    <xdr:sp macro="" textlink="">
      <xdr:nvSpPr>
        <xdr:cNvPr id="305" name="楕円 304"/>
        <xdr:cNvSpPr/>
      </xdr:nvSpPr>
      <xdr:spPr>
        <a:xfrm>
          <a:off x="10426700" y="564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5734</xdr:rowOff>
    </xdr:from>
    <xdr:ext cx="599010" cy="259045"/>
    <xdr:sp macro="" textlink="">
      <xdr:nvSpPr>
        <xdr:cNvPr id="306" name="補助費等該当値テキスト"/>
        <xdr:cNvSpPr txBox="1"/>
      </xdr:nvSpPr>
      <xdr:spPr>
        <a:xfrm>
          <a:off x="10528300" y="5492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59918</xdr:rowOff>
    </xdr:from>
    <xdr:to>
      <xdr:col>50</xdr:col>
      <xdr:colOff>165100</xdr:colOff>
      <xdr:row>33</xdr:row>
      <xdr:rowOff>161518</xdr:rowOff>
    </xdr:to>
    <xdr:sp macro="" textlink="">
      <xdr:nvSpPr>
        <xdr:cNvPr id="307" name="楕円 306"/>
        <xdr:cNvSpPr/>
      </xdr:nvSpPr>
      <xdr:spPr>
        <a:xfrm>
          <a:off x="9588500" y="5717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6595</xdr:rowOff>
    </xdr:from>
    <xdr:ext cx="599010" cy="259045"/>
    <xdr:sp macro="" textlink="">
      <xdr:nvSpPr>
        <xdr:cNvPr id="308" name="テキスト ボックス 307"/>
        <xdr:cNvSpPr txBox="1"/>
      </xdr:nvSpPr>
      <xdr:spPr>
        <a:xfrm>
          <a:off x="9339795" y="5492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114393</xdr:rowOff>
    </xdr:from>
    <xdr:to>
      <xdr:col>46</xdr:col>
      <xdr:colOff>38100</xdr:colOff>
      <xdr:row>33</xdr:row>
      <xdr:rowOff>44543</xdr:rowOff>
    </xdr:to>
    <xdr:sp macro="" textlink="">
      <xdr:nvSpPr>
        <xdr:cNvPr id="309" name="楕円 308"/>
        <xdr:cNvSpPr/>
      </xdr:nvSpPr>
      <xdr:spPr>
        <a:xfrm>
          <a:off x="8699500" y="5600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61070</xdr:rowOff>
    </xdr:from>
    <xdr:ext cx="599010" cy="259045"/>
    <xdr:sp macro="" textlink="">
      <xdr:nvSpPr>
        <xdr:cNvPr id="310" name="テキスト ボックス 309"/>
        <xdr:cNvSpPr txBox="1"/>
      </xdr:nvSpPr>
      <xdr:spPr>
        <a:xfrm>
          <a:off x="8450795" y="537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7614</xdr:rowOff>
    </xdr:from>
    <xdr:to>
      <xdr:col>41</xdr:col>
      <xdr:colOff>101600</xdr:colOff>
      <xdr:row>34</xdr:row>
      <xdr:rowOff>109214</xdr:rowOff>
    </xdr:to>
    <xdr:sp macro="" textlink="">
      <xdr:nvSpPr>
        <xdr:cNvPr id="311" name="楕円 310"/>
        <xdr:cNvSpPr/>
      </xdr:nvSpPr>
      <xdr:spPr>
        <a:xfrm>
          <a:off x="7810500" y="583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125741</xdr:rowOff>
    </xdr:from>
    <xdr:ext cx="599010" cy="259045"/>
    <xdr:sp macro="" textlink="">
      <xdr:nvSpPr>
        <xdr:cNvPr id="312" name="テキスト ボックス 311"/>
        <xdr:cNvSpPr txBox="1"/>
      </xdr:nvSpPr>
      <xdr:spPr>
        <a:xfrm>
          <a:off x="7561795" y="561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109456</xdr:rowOff>
    </xdr:from>
    <xdr:to>
      <xdr:col>36</xdr:col>
      <xdr:colOff>165100</xdr:colOff>
      <xdr:row>35</xdr:row>
      <xdr:rowOff>39606</xdr:rowOff>
    </xdr:to>
    <xdr:sp macro="" textlink="">
      <xdr:nvSpPr>
        <xdr:cNvPr id="313" name="楕円 312"/>
        <xdr:cNvSpPr/>
      </xdr:nvSpPr>
      <xdr:spPr>
        <a:xfrm>
          <a:off x="6921500" y="593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56133</xdr:rowOff>
    </xdr:from>
    <xdr:ext cx="599010" cy="259045"/>
    <xdr:sp macro="" textlink="">
      <xdr:nvSpPr>
        <xdr:cNvPr id="314" name="テキスト ボックス 313"/>
        <xdr:cNvSpPr txBox="1"/>
      </xdr:nvSpPr>
      <xdr:spPr>
        <a:xfrm>
          <a:off x="6672795" y="5713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8" name="テキスト ボックス 327"/>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13571</xdr:rowOff>
    </xdr:from>
    <xdr:to>
      <xdr:col>54</xdr:col>
      <xdr:colOff>189865</xdr:colOff>
      <xdr:row>59</xdr:row>
      <xdr:rowOff>49524</xdr:rowOff>
    </xdr:to>
    <xdr:cxnSp macro="">
      <xdr:nvCxnSpPr>
        <xdr:cNvPr id="340" name="直線コネクタ 339"/>
        <xdr:cNvCxnSpPr/>
      </xdr:nvCxnSpPr>
      <xdr:spPr>
        <a:xfrm flipV="1">
          <a:off x="10475595" y="8586071"/>
          <a:ext cx="1270" cy="1579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53351</xdr:rowOff>
    </xdr:from>
    <xdr:ext cx="534377" cy="259045"/>
    <xdr:sp macro="" textlink="">
      <xdr:nvSpPr>
        <xdr:cNvPr id="341" name="普通建設事業費最小値テキスト"/>
        <xdr:cNvSpPr txBox="1"/>
      </xdr:nvSpPr>
      <xdr:spPr>
        <a:xfrm>
          <a:off x="10528300" y="1016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49524</xdr:rowOff>
    </xdr:from>
    <xdr:to>
      <xdr:col>55</xdr:col>
      <xdr:colOff>88900</xdr:colOff>
      <xdr:row>59</xdr:row>
      <xdr:rowOff>49524</xdr:rowOff>
    </xdr:to>
    <xdr:cxnSp macro="">
      <xdr:nvCxnSpPr>
        <xdr:cNvPr id="342" name="直線コネクタ 341"/>
        <xdr:cNvCxnSpPr/>
      </xdr:nvCxnSpPr>
      <xdr:spPr>
        <a:xfrm>
          <a:off x="10388600" y="1016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131698</xdr:rowOff>
    </xdr:from>
    <xdr:ext cx="599010" cy="259045"/>
    <xdr:sp macro="" textlink="">
      <xdr:nvSpPr>
        <xdr:cNvPr id="343" name="普通建設事業費最大値テキスト"/>
        <xdr:cNvSpPr txBox="1"/>
      </xdr:nvSpPr>
      <xdr:spPr>
        <a:xfrm>
          <a:off x="10528300" y="8361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13571</xdr:rowOff>
    </xdr:from>
    <xdr:to>
      <xdr:col>55</xdr:col>
      <xdr:colOff>88900</xdr:colOff>
      <xdr:row>50</xdr:row>
      <xdr:rowOff>13571</xdr:rowOff>
    </xdr:to>
    <xdr:cxnSp macro="">
      <xdr:nvCxnSpPr>
        <xdr:cNvPr id="344" name="直線コネクタ 343"/>
        <xdr:cNvCxnSpPr/>
      </xdr:nvCxnSpPr>
      <xdr:spPr>
        <a:xfrm>
          <a:off x="10388600" y="8586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110880</xdr:rowOff>
    </xdr:from>
    <xdr:to>
      <xdr:col>55</xdr:col>
      <xdr:colOff>0</xdr:colOff>
      <xdr:row>55</xdr:row>
      <xdr:rowOff>45344</xdr:rowOff>
    </xdr:to>
    <xdr:cxnSp macro="">
      <xdr:nvCxnSpPr>
        <xdr:cNvPr id="345" name="直線コネクタ 344"/>
        <xdr:cNvCxnSpPr/>
      </xdr:nvCxnSpPr>
      <xdr:spPr>
        <a:xfrm flipV="1">
          <a:off x="9639300" y="9026280"/>
          <a:ext cx="838200" cy="448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31763</xdr:rowOff>
    </xdr:from>
    <xdr:ext cx="599010" cy="259045"/>
    <xdr:sp macro="" textlink="">
      <xdr:nvSpPr>
        <xdr:cNvPr id="346" name="普通建設事業費平均値テキスト"/>
        <xdr:cNvSpPr txBox="1"/>
      </xdr:nvSpPr>
      <xdr:spPr>
        <a:xfrm>
          <a:off x="10528300" y="98044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53336</xdr:rowOff>
    </xdr:from>
    <xdr:to>
      <xdr:col>55</xdr:col>
      <xdr:colOff>50800</xdr:colOff>
      <xdr:row>57</xdr:row>
      <xdr:rowOff>154936</xdr:rowOff>
    </xdr:to>
    <xdr:sp macro="" textlink="">
      <xdr:nvSpPr>
        <xdr:cNvPr id="347" name="フローチャート: 判断 346"/>
        <xdr:cNvSpPr/>
      </xdr:nvSpPr>
      <xdr:spPr>
        <a:xfrm>
          <a:off x="10426700" y="982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94881</xdr:rowOff>
    </xdr:from>
    <xdr:to>
      <xdr:col>50</xdr:col>
      <xdr:colOff>114300</xdr:colOff>
      <xdr:row>55</xdr:row>
      <xdr:rowOff>45344</xdr:rowOff>
    </xdr:to>
    <xdr:cxnSp macro="">
      <xdr:nvCxnSpPr>
        <xdr:cNvPr id="348" name="直線コネクタ 347"/>
        <xdr:cNvCxnSpPr/>
      </xdr:nvCxnSpPr>
      <xdr:spPr>
        <a:xfrm>
          <a:off x="8750300" y="9353181"/>
          <a:ext cx="889000" cy="121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102525</xdr:rowOff>
    </xdr:from>
    <xdr:to>
      <xdr:col>50</xdr:col>
      <xdr:colOff>165100</xdr:colOff>
      <xdr:row>58</xdr:row>
      <xdr:rowOff>32675</xdr:rowOff>
    </xdr:to>
    <xdr:sp macro="" textlink="">
      <xdr:nvSpPr>
        <xdr:cNvPr id="349" name="フローチャート: 判断 348"/>
        <xdr:cNvSpPr/>
      </xdr:nvSpPr>
      <xdr:spPr>
        <a:xfrm>
          <a:off x="9588500" y="987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23802</xdr:rowOff>
    </xdr:from>
    <xdr:ext cx="534377" cy="259045"/>
    <xdr:sp macro="" textlink="">
      <xdr:nvSpPr>
        <xdr:cNvPr id="350" name="テキスト ボックス 349"/>
        <xdr:cNvSpPr txBox="1"/>
      </xdr:nvSpPr>
      <xdr:spPr>
        <a:xfrm>
          <a:off x="9372111" y="996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94881</xdr:rowOff>
    </xdr:from>
    <xdr:to>
      <xdr:col>45</xdr:col>
      <xdr:colOff>177800</xdr:colOff>
      <xdr:row>56</xdr:row>
      <xdr:rowOff>94134</xdr:rowOff>
    </xdr:to>
    <xdr:cxnSp macro="">
      <xdr:nvCxnSpPr>
        <xdr:cNvPr id="351" name="直線コネクタ 350"/>
        <xdr:cNvCxnSpPr/>
      </xdr:nvCxnSpPr>
      <xdr:spPr>
        <a:xfrm flipV="1">
          <a:off x="7861300" y="9353181"/>
          <a:ext cx="889000" cy="342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96829</xdr:rowOff>
    </xdr:from>
    <xdr:to>
      <xdr:col>46</xdr:col>
      <xdr:colOff>38100</xdr:colOff>
      <xdr:row>58</xdr:row>
      <xdr:rowOff>26979</xdr:rowOff>
    </xdr:to>
    <xdr:sp macro="" textlink="">
      <xdr:nvSpPr>
        <xdr:cNvPr id="352" name="フローチャート: 判断 351"/>
        <xdr:cNvSpPr/>
      </xdr:nvSpPr>
      <xdr:spPr>
        <a:xfrm>
          <a:off x="8699500" y="9869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18106</xdr:rowOff>
    </xdr:from>
    <xdr:ext cx="534377" cy="259045"/>
    <xdr:sp macro="" textlink="">
      <xdr:nvSpPr>
        <xdr:cNvPr id="353" name="テキスト ボックス 352"/>
        <xdr:cNvSpPr txBox="1"/>
      </xdr:nvSpPr>
      <xdr:spPr>
        <a:xfrm>
          <a:off x="8483111" y="996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94134</xdr:rowOff>
    </xdr:from>
    <xdr:to>
      <xdr:col>41</xdr:col>
      <xdr:colOff>50800</xdr:colOff>
      <xdr:row>57</xdr:row>
      <xdr:rowOff>8164</xdr:rowOff>
    </xdr:to>
    <xdr:cxnSp macro="">
      <xdr:nvCxnSpPr>
        <xdr:cNvPr id="354" name="直線コネクタ 353"/>
        <xdr:cNvCxnSpPr/>
      </xdr:nvCxnSpPr>
      <xdr:spPr>
        <a:xfrm flipV="1">
          <a:off x="6972300" y="9695334"/>
          <a:ext cx="889000" cy="85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131466</xdr:rowOff>
    </xdr:from>
    <xdr:to>
      <xdr:col>41</xdr:col>
      <xdr:colOff>101600</xdr:colOff>
      <xdr:row>58</xdr:row>
      <xdr:rowOff>61616</xdr:rowOff>
    </xdr:to>
    <xdr:sp macro="" textlink="">
      <xdr:nvSpPr>
        <xdr:cNvPr id="355" name="フローチャート: 判断 354"/>
        <xdr:cNvSpPr/>
      </xdr:nvSpPr>
      <xdr:spPr>
        <a:xfrm>
          <a:off x="7810500" y="9904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52743</xdr:rowOff>
    </xdr:from>
    <xdr:ext cx="534377" cy="259045"/>
    <xdr:sp macro="" textlink="">
      <xdr:nvSpPr>
        <xdr:cNvPr id="356" name="テキスト ボックス 355"/>
        <xdr:cNvSpPr txBox="1"/>
      </xdr:nvSpPr>
      <xdr:spPr>
        <a:xfrm>
          <a:off x="7594111" y="9996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142876</xdr:rowOff>
    </xdr:from>
    <xdr:to>
      <xdr:col>36</xdr:col>
      <xdr:colOff>165100</xdr:colOff>
      <xdr:row>58</xdr:row>
      <xdr:rowOff>73026</xdr:rowOff>
    </xdr:to>
    <xdr:sp macro="" textlink="">
      <xdr:nvSpPr>
        <xdr:cNvPr id="357" name="フローチャート: 判断 356"/>
        <xdr:cNvSpPr/>
      </xdr:nvSpPr>
      <xdr:spPr>
        <a:xfrm>
          <a:off x="6921500" y="991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64153</xdr:rowOff>
    </xdr:from>
    <xdr:ext cx="534377" cy="259045"/>
    <xdr:sp macro="" textlink="">
      <xdr:nvSpPr>
        <xdr:cNvPr id="358" name="テキスト ボックス 357"/>
        <xdr:cNvSpPr txBox="1"/>
      </xdr:nvSpPr>
      <xdr:spPr>
        <a:xfrm>
          <a:off x="6705111" y="1000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60080</xdr:rowOff>
    </xdr:from>
    <xdr:to>
      <xdr:col>55</xdr:col>
      <xdr:colOff>50800</xdr:colOff>
      <xdr:row>52</xdr:row>
      <xdr:rowOff>161680</xdr:rowOff>
    </xdr:to>
    <xdr:sp macro="" textlink="">
      <xdr:nvSpPr>
        <xdr:cNvPr id="364" name="楕円 363"/>
        <xdr:cNvSpPr/>
      </xdr:nvSpPr>
      <xdr:spPr>
        <a:xfrm>
          <a:off x="10426700" y="897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82957</xdr:rowOff>
    </xdr:from>
    <xdr:ext cx="599010" cy="259045"/>
    <xdr:sp macro="" textlink="">
      <xdr:nvSpPr>
        <xdr:cNvPr id="365" name="普通建設事業費該当値テキスト"/>
        <xdr:cNvSpPr txBox="1"/>
      </xdr:nvSpPr>
      <xdr:spPr>
        <a:xfrm>
          <a:off x="10528300" y="8826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165994</xdr:rowOff>
    </xdr:from>
    <xdr:to>
      <xdr:col>50</xdr:col>
      <xdr:colOff>165100</xdr:colOff>
      <xdr:row>55</xdr:row>
      <xdr:rowOff>96144</xdr:rowOff>
    </xdr:to>
    <xdr:sp macro="" textlink="">
      <xdr:nvSpPr>
        <xdr:cNvPr id="366" name="楕円 365"/>
        <xdr:cNvSpPr/>
      </xdr:nvSpPr>
      <xdr:spPr>
        <a:xfrm>
          <a:off x="9588500" y="942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112671</xdr:rowOff>
    </xdr:from>
    <xdr:ext cx="599010" cy="259045"/>
    <xdr:sp macro="" textlink="">
      <xdr:nvSpPr>
        <xdr:cNvPr id="367" name="テキスト ボックス 366"/>
        <xdr:cNvSpPr txBox="1"/>
      </xdr:nvSpPr>
      <xdr:spPr>
        <a:xfrm>
          <a:off x="9339795" y="9199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44081</xdr:rowOff>
    </xdr:from>
    <xdr:to>
      <xdr:col>46</xdr:col>
      <xdr:colOff>38100</xdr:colOff>
      <xdr:row>54</xdr:row>
      <xdr:rowOff>145681</xdr:rowOff>
    </xdr:to>
    <xdr:sp macro="" textlink="">
      <xdr:nvSpPr>
        <xdr:cNvPr id="368" name="楕円 367"/>
        <xdr:cNvSpPr/>
      </xdr:nvSpPr>
      <xdr:spPr>
        <a:xfrm>
          <a:off x="8699500" y="930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162208</xdr:rowOff>
    </xdr:from>
    <xdr:ext cx="599010" cy="259045"/>
    <xdr:sp macro="" textlink="">
      <xdr:nvSpPr>
        <xdr:cNvPr id="369" name="テキスト ボックス 368"/>
        <xdr:cNvSpPr txBox="1"/>
      </xdr:nvSpPr>
      <xdr:spPr>
        <a:xfrm>
          <a:off x="8450795" y="9077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43334</xdr:rowOff>
    </xdr:from>
    <xdr:to>
      <xdr:col>41</xdr:col>
      <xdr:colOff>101600</xdr:colOff>
      <xdr:row>56</xdr:row>
      <xdr:rowOff>144934</xdr:rowOff>
    </xdr:to>
    <xdr:sp macro="" textlink="">
      <xdr:nvSpPr>
        <xdr:cNvPr id="370" name="楕円 369"/>
        <xdr:cNvSpPr/>
      </xdr:nvSpPr>
      <xdr:spPr>
        <a:xfrm>
          <a:off x="7810500" y="964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161461</xdr:rowOff>
    </xdr:from>
    <xdr:ext cx="599010" cy="259045"/>
    <xdr:sp macro="" textlink="">
      <xdr:nvSpPr>
        <xdr:cNvPr id="371" name="テキスト ボックス 370"/>
        <xdr:cNvSpPr txBox="1"/>
      </xdr:nvSpPr>
      <xdr:spPr>
        <a:xfrm>
          <a:off x="7561795" y="9419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128814</xdr:rowOff>
    </xdr:from>
    <xdr:to>
      <xdr:col>36</xdr:col>
      <xdr:colOff>165100</xdr:colOff>
      <xdr:row>57</xdr:row>
      <xdr:rowOff>58964</xdr:rowOff>
    </xdr:to>
    <xdr:sp macro="" textlink="">
      <xdr:nvSpPr>
        <xdr:cNvPr id="372" name="楕円 371"/>
        <xdr:cNvSpPr/>
      </xdr:nvSpPr>
      <xdr:spPr>
        <a:xfrm>
          <a:off x="6921500" y="973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75491</xdr:rowOff>
    </xdr:from>
    <xdr:ext cx="599010" cy="259045"/>
    <xdr:sp macro="" textlink="">
      <xdr:nvSpPr>
        <xdr:cNvPr id="373" name="テキスト ボックス 372"/>
        <xdr:cNvSpPr txBox="1"/>
      </xdr:nvSpPr>
      <xdr:spPr>
        <a:xfrm>
          <a:off x="6672795" y="9505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166681</xdr:rowOff>
    </xdr:from>
    <xdr:to>
      <xdr:col>54</xdr:col>
      <xdr:colOff>189865</xdr:colOff>
      <xdr:row>79</xdr:row>
      <xdr:rowOff>98189</xdr:rowOff>
    </xdr:to>
    <xdr:cxnSp macro="">
      <xdr:nvCxnSpPr>
        <xdr:cNvPr id="399" name="直線コネクタ 398"/>
        <xdr:cNvCxnSpPr/>
      </xdr:nvCxnSpPr>
      <xdr:spPr>
        <a:xfrm flipV="1">
          <a:off x="10475595" y="12168181"/>
          <a:ext cx="1270" cy="1474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102016</xdr:rowOff>
    </xdr:from>
    <xdr:ext cx="378565" cy="259045"/>
    <xdr:sp macro="" textlink="">
      <xdr:nvSpPr>
        <xdr:cNvPr id="400" name="普通建設事業費 （ うち新規整備　）最小値テキスト"/>
        <xdr:cNvSpPr txBox="1"/>
      </xdr:nvSpPr>
      <xdr:spPr>
        <a:xfrm>
          <a:off x="10528300" y="13646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98189</xdr:rowOff>
    </xdr:from>
    <xdr:to>
      <xdr:col>55</xdr:col>
      <xdr:colOff>88900</xdr:colOff>
      <xdr:row>79</xdr:row>
      <xdr:rowOff>98189</xdr:rowOff>
    </xdr:to>
    <xdr:cxnSp macro="">
      <xdr:nvCxnSpPr>
        <xdr:cNvPr id="401" name="直線コネクタ 400"/>
        <xdr:cNvCxnSpPr/>
      </xdr:nvCxnSpPr>
      <xdr:spPr>
        <a:xfrm>
          <a:off x="10388600" y="1364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113358</xdr:rowOff>
    </xdr:from>
    <xdr:ext cx="599010" cy="259045"/>
    <xdr:sp macro="" textlink="">
      <xdr:nvSpPr>
        <xdr:cNvPr id="402" name="普通建設事業費 （ うち新規整備　）最大値テキスト"/>
        <xdr:cNvSpPr txBox="1"/>
      </xdr:nvSpPr>
      <xdr:spPr>
        <a:xfrm>
          <a:off x="10528300" y="1194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166681</xdr:rowOff>
    </xdr:from>
    <xdr:to>
      <xdr:col>55</xdr:col>
      <xdr:colOff>88900</xdr:colOff>
      <xdr:row>70</xdr:row>
      <xdr:rowOff>166681</xdr:rowOff>
    </xdr:to>
    <xdr:cxnSp macro="">
      <xdr:nvCxnSpPr>
        <xdr:cNvPr id="403" name="直線コネクタ 402"/>
        <xdr:cNvCxnSpPr/>
      </xdr:nvCxnSpPr>
      <xdr:spPr>
        <a:xfrm>
          <a:off x="10388600" y="12168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4248</xdr:rowOff>
    </xdr:from>
    <xdr:to>
      <xdr:col>55</xdr:col>
      <xdr:colOff>0</xdr:colOff>
      <xdr:row>78</xdr:row>
      <xdr:rowOff>38280</xdr:rowOff>
    </xdr:to>
    <xdr:cxnSp macro="">
      <xdr:nvCxnSpPr>
        <xdr:cNvPr id="404" name="直線コネクタ 403"/>
        <xdr:cNvCxnSpPr/>
      </xdr:nvCxnSpPr>
      <xdr:spPr>
        <a:xfrm flipV="1">
          <a:off x="9639300" y="13034448"/>
          <a:ext cx="838200" cy="376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74975</xdr:rowOff>
    </xdr:from>
    <xdr:ext cx="534377" cy="259045"/>
    <xdr:sp macro="" textlink="">
      <xdr:nvSpPr>
        <xdr:cNvPr id="405" name="普通建設事業費 （ うち新規整備　）平均値テキスト"/>
        <xdr:cNvSpPr txBox="1"/>
      </xdr:nvSpPr>
      <xdr:spPr>
        <a:xfrm>
          <a:off x="10528300" y="13448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96548</xdr:rowOff>
    </xdr:from>
    <xdr:to>
      <xdr:col>55</xdr:col>
      <xdr:colOff>50800</xdr:colOff>
      <xdr:row>79</xdr:row>
      <xdr:rowOff>26698</xdr:rowOff>
    </xdr:to>
    <xdr:sp macro="" textlink="">
      <xdr:nvSpPr>
        <xdr:cNvPr id="406" name="フローチャート: 判断 405"/>
        <xdr:cNvSpPr/>
      </xdr:nvSpPr>
      <xdr:spPr>
        <a:xfrm>
          <a:off x="10426700" y="13469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38280</xdr:rowOff>
    </xdr:from>
    <xdr:to>
      <xdr:col>50</xdr:col>
      <xdr:colOff>114300</xdr:colOff>
      <xdr:row>78</xdr:row>
      <xdr:rowOff>59824</xdr:rowOff>
    </xdr:to>
    <xdr:cxnSp macro="">
      <xdr:nvCxnSpPr>
        <xdr:cNvPr id="407" name="直線コネクタ 406"/>
        <xdr:cNvCxnSpPr/>
      </xdr:nvCxnSpPr>
      <xdr:spPr>
        <a:xfrm flipV="1">
          <a:off x="8750300" y="13411380"/>
          <a:ext cx="889000" cy="2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134133</xdr:rowOff>
    </xdr:from>
    <xdr:to>
      <xdr:col>50</xdr:col>
      <xdr:colOff>165100</xdr:colOff>
      <xdr:row>79</xdr:row>
      <xdr:rowOff>64283</xdr:rowOff>
    </xdr:to>
    <xdr:sp macro="" textlink="">
      <xdr:nvSpPr>
        <xdr:cNvPr id="408" name="フローチャート: 判断 407"/>
        <xdr:cNvSpPr/>
      </xdr:nvSpPr>
      <xdr:spPr>
        <a:xfrm>
          <a:off x="9588500" y="1350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55410</xdr:rowOff>
    </xdr:from>
    <xdr:ext cx="534377" cy="259045"/>
    <xdr:sp macro="" textlink="">
      <xdr:nvSpPr>
        <xdr:cNvPr id="409" name="テキスト ボックス 408"/>
        <xdr:cNvSpPr txBox="1"/>
      </xdr:nvSpPr>
      <xdr:spPr>
        <a:xfrm>
          <a:off x="9372111" y="13599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59824</xdr:rowOff>
    </xdr:from>
    <xdr:to>
      <xdr:col>45</xdr:col>
      <xdr:colOff>177800</xdr:colOff>
      <xdr:row>79</xdr:row>
      <xdr:rowOff>72589</xdr:rowOff>
    </xdr:to>
    <xdr:cxnSp macro="">
      <xdr:nvCxnSpPr>
        <xdr:cNvPr id="410" name="直線コネクタ 409"/>
        <xdr:cNvCxnSpPr/>
      </xdr:nvCxnSpPr>
      <xdr:spPr>
        <a:xfrm flipV="1">
          <a:off x="7861300" y="13432924"/>
          <a:ext cx="889000" cy="184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135018</xdr:rowOff>
    </xdr:from>
    <xdr:to>
      <xdr:col>46</xdr:col>
      <xdr:colOff>38100</xdr:colOff>
      <xdr:row>79</xdr:row>
      <xdr:rowOff>65168</xdr:rowOff>
    </xdr:to>
    <xdr:sp macro="" textlink="">
      <xdr:nvSpPr>
        <xdr:cNvPr id="411" name="フローチャート: 判断 410"/>
        <xdr:cNvSpPr/>
      </xdr:nvSpPr>
      <xdr:spPr>
        <a:xfrm>
          <a:off x="8699500" y="13508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56295</xdr:rowOff>
    </xdr:from>
    <xdr:ext cx="534377" cy="259045"/>
    <xdr:sp macro="" textlink="">
      <xdr:nvSpPr>
        <xdr:cNvPr id="412" name="テキスト ボックス 411"/>
        <xdr:cNvSpPr txBox="1"/>
      </xdr:nvSpPr>
      <xdr:spPr>
        <a:xfrm>
          <a:off x="8483111" y="1360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67453</xdr:rowOff>
    </xdr:from>
    <xdr:to>
      <xdr:col>41</xdr:col>
      <xdr:colOff>50800</xdr:colOff>
      <xdr:row>79</xdr:row>
      <xdr:rowOff>72589</xdr:rowOff>
    </xdr:to>
    <xdr:cxnSp macro="">
      <xdr:nvCxnSpPr>
        <xdr:cNvPr id="413" name="直線コネクタ 412"/>
        <xdr:cNvCxnSpPr/>
      </xdr:nvCxnSpPr>
      <xdr:spPr>
        <a:xfrm>
          <a:off x="6972300" y="13612003"/>
          <a:ext cx="889000" cy="5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145106</xdr:rowOff>
    </xdr:from>
    <xdr:to>
      <xdr:col>41</xdr:col>
      <xdr:colOff>101600</xdr:colOff>
      <xdr:row>79</xdr:row>
      <xdr:rowOff>75256</xdr:rowOff>
    </xdr:to>
    <xdr:sp macro="" textlink="">
      <xdr:nvSpPr>
        <xdr:cNvPr id="414" name="フローチャート: 判断 413"/>
        <xdr:cNvSpPr/>
      </xdr:nvSpPr>
      <xdr:spPr>
        <a:xfrm>
          <a:off x="7810500" y="1351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91783</xdr:rowOff>
    </xdr:from>
    <xdr:ext cx="534377" cy="259045"/>
    <xdr:sp macro="" textlink="">
      <xdr:nvSpPr>
        <xdr:cNvPr id="415" name="テキスト ボックス 414"/>
        <xdr:cNvSpPr txBox="1"/>
      </xdr:nvSpPr>
      <xdr:spPr>
        <a:xfrm>
          <a:off x="7594111" y="1329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126459</xdr:rowOff>
    </xdr:from>
    <xdr:to>
      <xdr:col>36</xdr:col>
      <xdr:colOff>165100</xdr:colOff>
      <xdr:row>79</xdr:row>
      <xdr:rowOff>56609</xdr:rowOff>
    </xdr:to>
    <xdr:sp macro="" textlink="">
      <xdr:nvSpPr>
        <xdr:cNvPr id="416" name="フローチャート: 判断 415"/>
        <xdr:cNvSpPr/>
      </xdr:nvSpPr>
      <xdr:spPr>
        <a:xfrm>
          <a:off x="6921500" y="13499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73136</xdr:rowOff>
    </xdr:from>
    <xdr:ext cx="534377" cy="259045"/>
    <xdr:sp macro="" textlink="">
      <xdr:nvSpPr>
        <xdr:cNvPr id="417" name="テキスト ボックス 416"/>
        <xdr:cNvSpPr txBox="1"/>
      </xdr:nvSpPr>
      <xdr:spPr>
        <a:xfrm>
          <a:off x="6705111" y="13274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124898</xdr:rowOff>
    </xdr:from>
    <xdr:to>
      <xdr:col>55</xdr:col>
      <xdr:colOff>50800</xdr:colOff>
      <xdr:row>76</xdr:row>
      <xdr:rowOff>55048</xdr:rowOff>
    </xdr:to>
    <xdr:sp macro="" textlink="">
      <xdr:nvSpPr>
        <xdr:cNvPr id="423" name="楕円 422"/>
        <xdr:cNvSpPr/>
      </xdr:nvSpPr>
      <xdr:spPr>
        <a:xfrm>
          <a:off x="10426700" y="1298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147775</xdr:rowOff>
    </xdr:from>
    <xdr:ext cx="599010" cy="259045"/>
    <xdr:sp macro="" textlink="">
      <xdr:nvSpPr>
        <xdr:cNvPr id="424" name="普通建設事業費 （ うち新規整備　）該当値テキスト"/>
        <xdr:cNvSpPr txBox="1"/>
      </xdr:nvSpPr>
      <xdr:spPr>
        <a:xfrm>
          <a:off x="10528300" y="12835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158930</xdr:rowOff>
    </xdr:from>
    <xdr:to>
      <xdr:col>50</xdr:col>
      <xdr:colOff>165100</xdr:colOff>
      <xdr:row>78</xdr:row>
      <xdr:rowOff>89080</xdr:rowOff>
    </xdr:to>
    <xdr:sp macro="" textlink="">
      <xdr:nvSpPr>
        <xdr:cNvPr id="425" name="楕円 424"/>
        <xdr:cNvSpPr/>
      </xdr:nvSpPr>
      <xdr:spPr>
        <a:xfrm>
          <a:off x="9588500" y="1336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105607</xdr:rowOff>
    </xdr:from>
    <xdr:ext cx="534377" cy="259045"/>
    <xdr:sp macro="" textlink="">
      <xdr:nvSpPr>
        <xdr:cNvPr id="426" name="テキスト ボックス 425"/>
        <xdr:cNvSpPr txBox="1"/>
      </xdr:nvSpPr>
      <xdr:spPr>
        <a:xfrm>
          <a:off x="9372111" y="13135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9024</xdr:rowOff>
    </xdr:from>
    <xdr:to>
      <xdr:col>46</xdr:col>
      <xdr:colOff>38100</xdr:colOff>
      <xdr:row>78</xdr:row>
      <xdr:rowOff>110624</xdr:rowOff>
    </xdr:to>
    <xdr:sp macro="" textlink="">
      <xdr:nvSpPr>
        <xdr:cNvPr id="427" name="楕円 426"/>
        <xdr:cNvSpPr/>
      </xdr:nvSpPr>
      <xdr:spPr>
        <a:xfrm>
          <a:off x="8699500" y="1338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127151</xdr:rowOff>
    </xdr:from>
    <xdr:ext cx="534377" cy="259045"/>
    <xdr:sp macro="" textlink="">
      <xdr:nvSpPr>
        <xdr:cNvPr id="428" name="テキスト ボックス 427"/>
        <xdr:cNvSpPr txBox="1"/>
      </xdr:nvSpPr>
      <xdr:spPr>
        <a:xfrm>
          <a:off x="8483111" y="13157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21789</xdr:rowOff>
    </xdr:from>
    <xdr:to>
      <xdr:col>41</xdr:col>
      <xdr:colOff>101600</xdr:colOff>
      <xdr:row>79</xdr:row>
      <xdr:rowOff>123389</xdr:rowOff>
    </xdr:to>
    <xdr:sp macro="" textlink="">
      <xdr:nvSpPr>
        <xdr:cNvPr id="429" name="楕円 428"/>
        <xdr:cNvSpPr/>
      </xdr:nvSpPr>
      <xdr:spPr>
        <a:xfrm>
          <a:off x="7810500" y="1356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114516</xdr:rowOff>
    </xdr:from>
    <xdr:ext cx="469744" cy="259045"/>
    <xdr:sp macro="" textlink="">
      <xdr:nvSpPr>
        <xdr:cNvPr id="430" name="テキスト ボックス 429"/>
        <xdr:cNvSpPr txBox="1"/>
      </xdr:nvSpPr>
      <xdr:spPr>
        <a:xfrm>
          <a:off x="7626428" y="1365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16653</xdr:rowOff>
    </xdr:from>
    <xdr:to>
      <xdr:col>36</xdr:col>
      <xdr:colOff>165100</xdr:colOff>
      <xdr:row>79</xdr:row>
      <xdr:rowOff>118253</xdr:rowOff>
    </xdr:to>
    <xdr:sp macro="" textlink="">
      <xdr:nvSpPr>
        <xdr:cNvPr id="431" name="楕円 430"/>
        <xdr:cNvSpPr/>
      </xdr:nvSpPr>
      <xdr:spPr>
        <a:xfrm>
          <a:off x="6921500" y="1356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109380</xdr:rowOff>
    </xdr:from>
    <xdr:ext cx="469744" cy="259045"/>
    <xdr:sp macro="" textlink="">
      <xdr:nvSpPr>
        <xdr:cNvPr id="432" name="テキスト ボックス 431"/>
        <xdr:cNvSpPr txBox="1"/>
      </xdr:nvSpPr>
      <xdr:spPr>
        <a:xfrm>
          <a:off x="6737428" y="13653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39</xdr:rowOff>
    </xdr:from>
    <xdr:to>
      <xdr:col>54</xdr:col>
      <xdr:colOff>189865</xdr:colOff>
      <xdr:row>98</xdr:row>
      <xdr:rowOff>96380</xdr:rowOff>
    </xdr:to>
    <xdr:cxnSp macro="">
      <xdr:nvCxnSpPr>
        <xdr:cNvPr id="454" name="直線コネクタ 453"/>
        <xdr:cNvCxnSpPr/>
      </xdr:nvCxnSpPr>
      <xdr:spPr>
        <a:xfrm flipV="1">
          <a:off x="10475595" y="15773439"/>
          <a:ext cx="1270" cy="1125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100207</xdr:rowOff>
    </xdr:from>
    <xdr:ext cx="469744" cy="259045"/>
    <xdr:sp macro="" textlink="">
      <xdr:nvSpPr>
        <xdr:cNvPr id="455" name="普通建設事業費 （ うち更新整備　）最小値テキスト"/>
        <xdr:cNvSpPr txBox="1"/>
      </xdr:nvSpPr>
      <xdr:spPr>
        <a:xfrm>
          <a:off x="10528300" y="169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96380</xdr:rowOff>
    </xdr:from>
    <xdr:to>
      <xdr:col>55</xdr:col>
      <xdr:colOff>88900</xdr:colOff>
      <xdr:row>98</xdr:row>
      <xdr:rowOff>96380</xdr:rowOff>
    </xdr:to>
    <xdr:cxnSp macro="">
      <xdr:nvCxnSpPr>
        <xdr:cNvPr id="456" name="直線コネクタ 455"/>
        <xdr:cNvCxnSpPr/>
      </xdr:nvCxnSpPr>
      <xdr:spPr>
        <a:xfrm>
          <a:off x="10388600" y="16898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118166</xdr:rowOff>
    </xdr:from>
    <xdr:ext cx="599010" cy="259045"/>
    <xdr:sp macro="" textlink="">
      <xdr:nvSpPr>
        <xdr:cNvPr id="457" name="普通建設事業費 （ うち更新整備　）最大値テキスト"/>
        <xdr:cNvSpPr txBox="1"/>
      </xdr:nvSpPr>
      <xdr:spPr>
        <a:xfrm>
          <a:off x="10528300" y="15548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39</xdr:rowOff>
    </xdr:from>
    <xdr:to>
      <xdr:col>55</xdr:col>
      <xdr:colOff>88900</xdr:colOff>
      <xdr:row>92</xdr:row>
      <xdr:rowOff>39</xdr:rowOff>
    </xdr:to>
    <xdr:cxnSp macro="">
      <xdr:nvCxnSpPr>
        <xdr:cNvPr id="458" name="直線コネクタ 457"/>
        <xdr:cNvCxnSpPr/>
      </xdr:nvCxnSpPr>
      <xdr:spPr>
        <a:xfrm>
          <a:off x="10388600" y="15773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66740</xdr:rowOff>
    </xdr:from>
    <xdr:to>
      <xdr:col>55</xdr:col>
      <xdr:colOff>0</xdr:colOff>
      <xdr:row>94</xdr:row>
      <xdr:rowOff>166798</xdr:rowOff>
    </xdr:to>
    <xdr:cxnSp macro="">
      <xdr:nvCxnSpPr>
        <xdr:cNvPr id="459" name="直線コネクタ 458"/>
        <xdr:cNvCxnSpPr/>
      </xdr:nvCxnSpPr>
      <xdr:spPr>
        <a:xfrm flipV="1">
          <a:off x="9639300" y="16183040"/>
          <a:ext cx="838200" cy="10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157263</xdr:rowOff>
    </xdr:from>
    <xdr:ext cx="534377" cy="259045"/>
    <xdr:sp macro="" textlink="">
      <xdr:nvSpPr>
        <xdr:cNvPr id="460" name="普通建設事業費 （ うち更新整備　）平均値テキスト"/>
        <xdr:cNvSpPr txBox="1"/>
      </xdr:nvSpPr>
      <xdr:spPr>
        <a:xfrm>
          <a:off x="10528300" y="16616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7386</xdr:rowOff>
    </xdr:from>
    <xdr:to>
      <xdr:col>55</xdr:col>
      <xdr:colOff>50800</xdr:colOff>
      <xdr:row>97</xdr:row>
      <xdr:rowOff>108986</xdr:rowOff>
    </xdr:to>
    <xdr:sp macro="" textlink="">
      <xdr:nvSpPr>
        <xdr:cNvPr id="461" name="フローチャート: 判断 460"/>
        <xdr:cNvSpPr/>
      </xdr:nvSpPr>
      <xdr:spPr>
        <a:xfrm>
          <a:off x="104267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14455</xdr:rowOff>
    </xdr:from>
    <xdr:to>
      <xdr:col>50</xdr:col>
      <xdr:colOff>114300</xdr:colOff>
      <xdr:row>94</xdr:row>
      <xdr:rowOff>166798</xdr:rowOff>
    </xdr:to>
    <xdr:cxnSp macro="">
      <xdr:nvCxnSpPr>
        <xdr:cNvPr id="462" name="直線コネクタ 461"/>
        <xdr:cNvCxnSpPr/>
      </xdr:nvCxnSpPr>
      <xdr:spPr>
        <a:xfrm>
          <a:off x="8750300" y="16130755"/>
          <a:ext cx="889000" cy="152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33240</xdr:rowOff>
    </xdr:from>
    <xdr:to>
      <xdr:col>50</xdr:col>
      <xdr:colOff>165100</xdr:colOff>
      <xdr:row>97</xdr:row>
      <xdr:rowOff>134840</xdr:rowOff>
    </xdr:to>
    <xdr:sp macro="" textlink="">
      <xdr:nvSpPr>
        <xdr:cNvPr id="463" name="フローチャート: 判断 462"/>
        <xdr:cNvSpPr/>
      </xdr:nvSpPr>
      <xdr:spPr>
        <a:xfrm>
          <a:off x="9588500" y="1666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125967</xdr:rowOff>
    </xdr:from>
    <xdr:ext cx="534377" cy="259045"/>
    <xdr:sp macro="" textlink="">
      <xdr:nvSpPr>
        <xdr:cNvPr id="464" name="テキスト ボックス 463"/>
        <xdr:cNvSpPr txBox="1"/>
      </xdr:nvSpPr>
      <xdr:spPr>
        <a:xfrm>
          <a:off x="9372111" y="1675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14455</xdr:rowOff>
    </xdr:from>
    <xdr:to>
      <xdr:col>45</xdr:col>
      <xdr:colOff>177800</xdr:colOff>
      <xdr:row>95</xdr:row>
      <xdr:rowOff>75692</xdr:rowOff>
    </xdr:to>
    <xdr:cxnSp macro="">
      <xdr:nvCxnSpPr>
        <xdr:cNvPr id="465" name="直線コネクタ 464"/>
        <xdr:cNvCxnSpPr/>
      </xdr:nvCxnSpPr>
      <xdr:spPr>
        <a:xfrm flipV="1">
          <a:off x="7861300" y="16130755"/>
          <a:ext cx="889000" cy="23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27589</xdr:rowOff>
    </xdr:from>
    <xdr:to>
      <xdr:col>46</xdr:col>
      <xdr:colOff>38100</xdr:colOff>
      <xdr:row>97</xdr:row>
      <xdr:rowOff>129189</xdr:rowOff>
    </xdr:to>
    <xdr:sp macro="" textlink="">
      <xdr:nvSpPr>
        <xdr:cNvPr id="466" name="フローチャート: 判断 465"/>
        <xdr:cNvSpPr/>
      </xdr:nvSpPr>
      <xdr:spPr>
        <a:xfrm>
          <a:off x="8699500" y="1665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120316</xdr:rowOff>
    </xdr:from>
    <xdr:ext cx="534377" cy="259045"/>
    <xdr:sp macro="" textlink="">
      <xdr:nvSpPr>
        <xdr:cNvPr id="467" name="テキスト ボックス 466"/>
        <xdr:cNvSpPr txBox="1"/>
      </xdr:nvSpPr>
      <xdr:spPr>
        <a:xfrm>
          <a:off x="8483111" y="16750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75692</xdr:rowOff>
    </xdr:from>
    <xdr:to>
      <xdr:col>41</xdr:col>
      <xdr:colOff>50800</xdr:colOff>
      <xdr:row>96</xdr:row>
      <xdr:rowOff>8556</xdr:rowOff>
    </xdr:to>
    <xdr:cxnSp macro="">
      <xdr:nvCxnSpPr>
        <xdr:cNvPr id="468" name="直線コネクタ 467"/>
        <xdr:cNvCxnSpPr/>
      </xdr:nvCxnSpPr>
      <xdr:spPr>
        <a:xfrm flipV="1">
          <a:off x="6972300" y="16363442"/>
          <a:ext cx="889000" cy="104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53837</xdr:rowOff>
    </xdr:from>
    <xdr:to>
      <xdr:col>41</xdr:col>
      <xdr:colOff>101600</xdr:colOff>
      <xdr:row>97</xdr:row>
      <xdr:rowOff>155437</xdr:rowOff>
    </xdr:to>
    <xdr:sp macro="" textlink="">
      <xdr:nvSpPr>
        <xdr:cNvPr id="469" name="フローチャート: 判断 468"/>
        <xdr:cNvSpPr/>
      </xdr:nvSpPr>
      <xdr:spPr>
        <a:xfrm>
          <a:off x="7810500" y="1668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146564</xdr:rowOff>
    </xdr:from>
    <xdr:ext cx="534377" cy="259045"/>
    <xdr:sp macro="" textlink="">
      <xdr:nvSpPr>
        <xdr:cNvPr id="470" name="テキスト ボックス 469"/>
        <xdr:cNvSpPr txBox="1"/>
      </xdr:nvSpPr>
      <xdr:spPr>
        <a:xfrm>
          <a:off x="7594111" y="1677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95822</xdr:rowOff>
    </xdr:from>
    <xdr:to>
      <xdr:col>36</xdr:col>
      <xdr:colOff>165100</xdr:colOff>
      <xdr:row>98</xdr:row>
      <xdr:rowOff>25972</xdr:rowOff>
    </xdr:to>
    <xdr:sp macro="" textlink="">
      <xdr:nvSpPr>
        <xdr:cNvPr id="471" name="フローチャート: 判断 470"/>
        <xdr:cNvSpPr/>
      </xdr:nvSpPr>
      <xdr:spPr>
        <a:xfrm>
          <a:off x="6921500" y="1672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17099</xdr:rowOff>
    </xdr:from>
    <xdr:ext cx="534377" cy="259045"/>
    <xdr:sp macro="" textlink="">
      <xdr:nvSpPr>
        <xdr:cNvPr id="472" name="テキスト ボックス 471"/>
        <xdr:cNvSpPr txBox="1"/>
      </xdr:nvSpPr>
      <xdr:spPr>
        <a:xfrm>
          <a:off x="6705111" y="1681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15940</xdr:rowOff>
    </xdr:from>
    <xdr:to>
      <xdr:col>55</xdr:col>
      <xdr:colOff>50800</xdr:colOff>
      <xdr:row>94</xdr:row>
      <xdr:rowOff>117540</xdr:rowOff>
    </xdr:to>
    <xdr:sp macro="" textlink="">
      <xdr:nvSpPr>
        <xdr:cNvPr id="478" name="楕円 477"/>
        <xdr:cNvSpPr/>
      </xdr:nvSpPr>
      <xdr:spPr>
        <a:xfrm>
          <a:off x="10426700" y="1613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38817</xdr:rowOff>
    </xdr:from>
    <xdr:ext cx="599010" cy="259045"/>
    <xdr:sp macro="" textlink="">
      <xdr:nvSpPr>
        <xdr:cNvPr id="479" name="普通建設事業費 （ うち更新整備　）該当値テキスト"/>
        <xdr:cNvSpPr txBox="1"/>
      </xdr:nvSpPr>
      <xdr:spPr>
        <a:xfrm>
          <a:off x="10528300" y="15983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115998</xdr:rowOff>
    </xdr:from>
    <xdr:to>
      <xdr:col>50</xdr:col>
      <xdr:colOff>165100</xdr:colOff>
      <xdr:row>95</xdr:row>
      <xdr:rowOff>46148</xdr:rowOff>
    </xdr:to>
    <xdr:sp macro="" textlink="">
      <xdr:nvSpPr>
        <xdr:cNvPr id="480" name="楕円 479"/>
        <xdr:cNvSpPr/>
      </xdr:nvSpPr>
      <xdr:spPr>
        <a:xfrm>
          <a:off x="9588500" y="1623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62675</xdr:rowOff>
    </xdr:from>
    <xdr:ext cx="599010" cy="259045"/>
    <xdr:sp macro="" textlink="">
      <xdr:nvSpPr>
        <xdr:cNvPr id="481" name="テキスト ボックス 480"/>
        <xdr:cNvSpPr txBox="1"/>
      </xdr:nvSpPr>
      <xdr:spPr>
        <a:xfrm>
          <a:off x="9339795" y="1600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135105</xdr:rowOff>
    </xdr:from>
    <xdr:to>
      <xdr:col>46</xdr:col>
      <xdr:colOff>38100</xdr:colOff>
      <xdr:row>94</xdr:row>
      <xdr:rowOff>65255</xdr:rowOff>
    </xdr:to>
    <xdr:sp macro="" textlink="">
      <xdr:nvSpPr>
        <xdr:cNvPr id="482" name="楕円 481"/>
        <xdr:cNvSpPr/>
      </xdr:nvSpPr>
      <xdr:spPr>
        <a:xfrm>
          <a:off x="8699500" y="1607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81782</xdr:rowOff>
    </xdr:from>
    <xdr:ext cx="599010" cy="259045"/>
    <xdr:sp macro="" textlink="">
      <xdr:nvSpPr>
        <xdr:cNvPr id="483" name="テキスト ボックス 482"/>
        <xdr:cNvSpPr txBox="1"/>
      </xdr:nvSpPr>
      <xdr:spPr>
        <a:xfrm>
          <a:off x="8450795" y="15855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24892</xdr:rowOff>
    </xdr:from>
    <xdr:to>
      <xdr:col>41</xdr:col>
      <xdr:colOff>101600</xdr:colOff>
      <xdr:row>95</xdr:row>
      <xdr:rowOff>126492</xdr:rowOff>
    </xdr:to>
    <xdr:sp macro="" textlink="">
      <xdr:nvSpPr>
        <xdr:cNvPr id="484" name="楕円 483"/>
        <xdr:cNvSpPr/>
      </xdr:nvSpPr>
      <xdr:spPr>
        <a:xfrm>
          <a:off x="7810500" y="1631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143019</xdr:rowOff>
    </xdr:from>
    <xdr:ext cx="599010" cy="259045"/>
    <xdr:sp macro="" textlink="">
      <xdr:nvSpPr>
        <xdr:cNvPr id="485" name="テキスト ボックス 484"/>
        <xdr:cNvSpPr txBox="1"/>
      </xdr:nvSpPr>
      <xdr:spPr>
        <a:xfrm>
          <a:off x="7561795" y="16087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129206</xdr:rowOff>
    </xdr:from>
    <xdr:to>
      <xdr:col>36</xdr:col>
      <xdr:colOff>165100</xdr:colOff>
      <xdr:row>96</xdr:row>
      <xdr:rowOff>59356</xdr:rowOff>
    </xdr:to>
    <xdr:sp macro="" textlink="">
      <xdr:nvSpPr>
        <xdr:cNvPr id="486" name="楕円 485"/>
        <xdr:cNvSpPr/>
      </xdr:nvSpPr>
      <xdr:spPr>
        <a:xfrm>
          <a:off x="6921500" y="16416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75883</xdr:rowOff>
    </xdr:from>
    <xdr:ext cx="599010" cy="259045"/>
    <xdr:sp macro="" textlink="">
      <xdr:nvSpPr>
        <xdr:cNvPr id="487" name="テキスト ボックス 486"/>
        <xdr:cNvSpPr txBox="1"/>
      </xdr:nvSpPr>
      <xdr:spPr>
        <a:xfrm>
          <a:off x="6672795" y="1619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119443</xdr:rowOff>
    </xdr:from>
    <xdr:to>
      <xdr:col>85</xdr:col>
      <xdr:colOff>126364</xdr:colOff>
      <xdr:row>39</xdr:row>
      <xdr:rowOff>44450</xdr:rowOff>
    </xdr:to>
    <xdr:cxnSp macro="">
      <xdr:nvCxnSpPr>
        <xdr:cNvPr id="511" name="直線コネクタ 510"/>
        <xdr:cNvCxnSpPr/>
      </xdr:nvCxnSpPr>
      <xdr:spPr>
        <a:xfrm flipV="1">
          <a:off x="16317595" y="5434393"/>
          <a:ext cx="1269" cy="1296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66120</xdr:rowOff>
    </xdr:from>
    <xdr:ext cx="599010" cy="259045"/>
    <xdr:sp macro="" textlink="">
      <xdr:nvSpPr>
        <xdr:cNvPr id="514" name="災害復旧事業費最大値テキスト"/>
        <xdr:cNvSpPr txBox="1"/>
      </xdr:nvSpPr>
      <xdr:spPr>
        <a:xfrm>
          <a:off x="16370300" y="5209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119443</xdr:rowOff>
    </xdr:from>
    <xdr:to>
      <xdr:col>86</xdr:col>
      <xdr:colOff>25400</xdr:colOff>
      <xdr:row>31</xdr:row>
      <xdr:rowOff>119443</xdr:rowOff>
    </xdr:to>
    <xdr:cxnSp macro="">
      <xdr:nvCxnSpPr>
        <xdr:cNvPr id="515" name="直線コネクタ 514"/>
        <xdr:cNvCxnSpPr/>
      </xdr:nvCxnSpPr>
      <xdr:spPr>
        <a:xfrm>
          <a:off x="16230600" y="5434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80099</xdr:rowOff>
    </xdr:from>
    <xdr:to>
      <xdr:col>85</xdr:col>
      <xdr:colOff>127000</xdr:colOff>
      <xdr:row>38</xdr:row>
      <xdr:rowOff>132499</xdr:rowOff>
    </xdr:to>
    <xdr:cxnSp macro="">
      <xdr:nvCxnSpPr>
        <xdr:cNvPr id="516" name="直線コネクタ 515"/>
        <xdr:cNvCxnSpPr/>
      </xdr:nvCxnSpPr>
      <xdr:spPr>
        <a:xfrm>
          <a:off x="15481300" y="6595199"/>
          <a:ext cx="838200" cy="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60520</xdr:rowOff>
    </xdr:from>
    <xdr:ext cx="469744" cy="259045"/>
    <xdr:sp macro="" textlink="">
      <xdr:nvSpPr>
        <xdr:cNvPr id="517" name="災害復旧事業費平均値テキスト"/>
        <xdr:cNvSpPr txBox="1"/>
      </xdr:nvSpPr>
      <xdr:spPr>
        <a:xfrm>
          <a:off x="16370300" y="6575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82093</xdr:rowOff>
    </xdr:from>
    <xdr:to>
      <xdr:col>85</xdr:col>
      <xdr:colOff>177800</xdr:colOff>
      <xdr:row>39</xdr:row>
      <xdr:rowOff>12243</xdr:rowOff>
    </xdr:to>
    <xdr:sp macro="" textlink="">
      <xdr:nvSpPr>
        <xdr:cNvPr id="518" name="フローチャート: 判断 517"/>
        <xdr:cNvSpPr/>
      </xdr:nvSpPr>
      <xdr:spPr>
        <a:xfrm>
          <a:off x="16268700" y="659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80099</xdr:rowOff>
    </xdr:from>
    <xdr:to>
      <xdr:col>81</xdr:col>
      <xdr:colOff>50800</xdr:colOff>
      <xdr:row>39</xdr:row>
      <xdr:rowOff>13995</xdr:rowOff>
    </xdr:to>
    <xdr:cxnSp macro="">
      <xdr:nvCxnSpPr>
        <xdr:cNvPr id="519" name="直線コネクタ 518"/>
        <xdr:cNvCxnSpPr/>
      </xdr:nvCxnSpPr>
      <xdr:spPr>
        <a:xfrm flipV="1">
          <a:off x="14592300" y="6595199"/>
          <a:ext cx="889000" cy="105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105511</xdr:rowOff>
    </xdr:from>
    <xdr:to>
      <xdr:col>81</xdr:col>
      <xdr:colOff>101600</xdr:colOff>
      <xdr:row>39</xdr:row>
      <xdr:rowOff>35661</xdr:rowOff>
    </xdr:to>
    <xdr:sp macro="" textlink="">
      <xdr:nvSpPr>
        <xdr:cNvPr id="520" name="フローチャート: 判断 519"/>
        <xdr:cNvSpPr/>
      </xdr:nvSpPr>
      <xdr:spPr>
        <a:xfrm>
          <a:off x="15430500" y="6620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26788</xdr:rowOff>
    </xdr:from>
    <xdr:ext cx="469744" cy="259045"/>
    <xdr:sp macro="" textlink="">
      <xdr:nvSpPr>
        <xdr:cNvPr id="521" name="テキスト ボックス 520"/>
        <xdr:cNvSpPr txBox="1"/>
      </xdr:nvSpPr>
      <xdr:spPr>
        <a:xfrm>
          <a:off x="15246428" y="671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65583</xdr:rowOff>
    </xdr:from>
    <xdr:to>
      <xdr:col>76</xdr:col>
      <xdr:colOff>114300</xdr:colOff>
      <xdr:row>39</xdr:row>
      <xdr:rowOff>13995</xdr:rowOff>
    </xdr:to>
    <xdr:cxnSp macro="">
      <xdr:nvCxnSpPr>
        <xdr:cNvPr id="522" name="直線コネクタ 521"/>
        <xdr:cNvCxnSpPr/>
      </xdr:nvCxnSpPr>
      <xdr:spPr>
        <a:xfrm>
          <a:off x="13703300" y="6580683"/>
          <a:ext cx="889000" cy="119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145542</xdr:rowOff>
    </xdr:from>
    <xdr:to>
      <xdr:col>76</xdr:col>
      <xdr:colOff>165100</xdr:colOff>
      <xdr:row>39</xdr:row>
      <xdr:rowOff>75692</xdr:rowOff>
    </xdr:to>
    <xdr:sp macro="" textlink="">
      <xdr:nvSpPr>
        <xdr:cNvPr id="523" name="フローチャート: 判断 522"/>
        <xdr:cNvSpPr/>
      </xdr:nvSpPr>
      <xdr:spPr>
        <a:xfrm>
          <a:off x="14541500" y="6660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66819</xdr:rowOff>
    </xdr:from>
    <xdr:ext cx="469744" cy="259045"/>
    <xdr:sp macro="" textlink="">
      <xdr:nvSpPr>
        <xdr:cNvPr id="524" name="テキスト ボックス 523"/>
        <xdr:cNvSpPr txBox="1"/>
      </xdr:nvSpPr>
      <xdr:spPr>
        <a:xfrm>
          <a:off x="14357428" y="675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65583</xdr:rowOff>
    </xdr:from>
    <xdr:to>
      <xdr:col>71</xdr:col>
      <xdr:colOff>177800</xdr:colOff>
      <xdr:row>38</xdr:row>
      <xdr:rowOff>168656</xdr:rowOff>
    </xdr:to>
    <xdr:cxnSp macro="">
      <xdr:nvCxnSpPr>
        <xdr:cNvPr id="525" name="直線コネクタ 524"/>
        <xdr:cNvCxnSpPr/>
      </xdr:nvCxnSpPr>
      <xdr:spPr>
        <a:xfrm flipV="1">
          <a:off x="12814300" y="6580683"/>
          <a:ext cx="889000" cy="10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123292</xdr:rowOff>
    </xdr:from>
    <xdr:to>
      <xdr:col>72</xdr:col>
      <xdr:colOff>38100</xdr:colOff>
      <xdr:row>39</xdr:row>
      <xdr:rowOff>53442</xdr:rowOff>
    </xdr:to>
    <xdr:sp macro="" textlink="">
      <xdr:nvSpPr>
        <xdr:cNvPr id="526" name="フローチャート: 判断 525"/>
        <xdr:cNvSpPr/>
      </xdr:nvSpPr>
      <xdr:spPr>
        <a:xfrm>
          <a:off x="13652500" y="6638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44569</xdr:rowOff>
    </xdr:from>
    <xdr:ext cx="469744" cy="259045"/>
    <xdr:sp macro="" textlink="">
      <xdr:nvSpPr>
        <xdr:cNvPr id="527" name="テキスト ボックス 526"/>
        <xdr:cNvSpPr txBox="1"/>
      </xdr:nvSpPr>
      <xdr:spPr>
        <a:xfrm>
          <a:off x="13468428" y="6731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144411</xdr:rowOff>
    </xdr:from>
    <xdr:to>
      <xdr:col>67</xdr:col>
      <xdr:colOff>101600</xdr:colOff>
      <xdr:row>39</xdr:row>
      <xdr:rowOff>74561</xdr:rowOff>
    </xdr:to>
    <xdr:sp macro="" textlink="">
      <xdr:nvSpPr>
        <xdr:cNvPr id="528" name="フローチャート: 判断 527"/>
        <xdr:cNvSpPr/>
      </xdr:nvSpPr>
      <xdr:spPr>
        <a:xfrm>
          <a:off x="12763500" y="665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65688</xdr:rowOff>
    </xdr:from>
    <xdr:ext cx="469744" cy="259045"/>
    <xdr:sp macro="" textlink="">
      <xdr:nvSpPr>
        <xdr:cNvPr id="529" name="テキスト ボックス 528"/>
        <xdr:cNvSpPr txBox="1"/>
      </xdr:nvSpPr>
      <xdr:spPr>
        <a:xfrm>
          <a:off x="12579428" y="675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81699</xdr:rowOff>
    </xdr:from>
    <xdr:to>
      <xdr:col>85</xdr:col>
      <xdr:colOff>177800</xdr:colOff>
      <xdr:row>39</xdr:row>
      <xdr:rowOff>11849</xdr:rowOff>
    </xdr:to>
    <xdr:sp macro="" textlink="">
      <xdr:nvSpPr>
        <xdr:cNvPr id="535" name="楕円 534"/>
        <xdr:cNvSpPr/>
      </xdr:nvSpPr>
      <xdr:spPr>
        <a:xfrm>
          <a:off x="16268700" y="659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41076</xdr:rowOff>
    </xdr:from>
    <xdr:ext cx="469744" cy="259045"/>
    <xdr:sp macro="" textlink="">
      <xdr:nvSpPr>
        <xdr:cNvPr id="536" name="災害復旧事業費該当値テキスト"/>
        <xdr:cNvSpPr txBox="1"/>
      </xdr:nvSpPr>
      <xdr:spPr>
        <a:xfrm>
          <a:off x="16370300" y="638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29299</xdr:rowOff>
    </xdr:from>
    <xdr:to>
      <xdr:col>81</xdr:col>
      <xdr:colOff>101600</xdr:colOff>
      <xdr:row>38</xdr:row>
      <xdr:rowOff>130899</xdr:rowOff>
    </xdr:to>
    <xdr:sp macro="" textlink="">
      <xdr:nvSpPr>
        <xdr:cNvPr id="537" name="楕円 536"/>
        <xdr:cNvSpPr/>
      </xdr:nvSpPr>
      <xdr:spPr>
        <a:xfrm>
          <a:off x="15430500" y="654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147426</xdr:rowOff>
    </xdr:from>
    <xdr:ext cx="534377" cy="259045"/>
    <xdr:sp macro="" textlink="">
      <xdr:nvSpPr>
        <xdr:cNvPr id="538" name="テキスト ボックス 537"/>
        <xdr:cNvSpPr txBox="1"/>
      </xdr:nvSpPr>
      <xdr:spPr>
        <a:xfrm>
          <a:off x="15214111" y="631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134645</xdr:rowOff>
    </xdr:from>
    <xdr:to>
      <xdr:col>76</xdr:col>
      <xdr:colOff>165100</xdr:colOff>
      <xdr:row>39</xdr:row>
      <xdr:rowOff>64795</xdr:rowOff>
    </xdr:to>
    <xdr:sp macro="" textlink="">
      <xdr:nvSpPr>
        <xdr:cNvPr id="539" name="楕円 538"/>
        <xdr:cNvSpPr/>
      </xdr:nvSpPr>
      <xdr:spPr>
        <a:xfrm>
          <a:off x="14541500" y="664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81322</xdr:rowOff>
    </xdr:from>
    <xdr:ext cx="469744" cy="259045"/>
    <xdr:sp macro="" textlink="">
      <xdr:nvSpPr>
        <xdr:cNvPr id="540" name="テキスト ボックス 539"/>
        <xdr:cNvSpPr txBox="1"/>
      </xdr:nvSpPr>
      <xdr:spPr>
        <a:xfrm>
          <a:off x="14357428" y="6424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14783</xdr:rowOff>
    </xdr:from>
    <xdr:to>
      <xdr:col>72</xdr:col>
      <xdr:colOff>38100</xdr:colOff>
      <xdr:row>38</xdr:row>
      <xdr:rowOff>116383</xdr:rowOff>
    </xdr:to>
    <xdr:sp macro="" textlink="">
      <xdr:nvSpPr>
        <xdr:cNvPr id="541" name="楕円 540"/>
        <xdr:cNvSpPr/>
      </xdr:nvSpPr>
      <xdr:spPr>
        <a:xfrm>
          <a:off x="13652500" y="652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132910</xdr:rowOff>
    </xdr:from>
    <xdr:ext cx="534377" cy="259045"/>
    <xdr:sp macro="" textlink="">
      <xdr:nvSpPr>
        <xdr:cNvPr id="542" name="テキスト ボックス 541"/>
        <xdr:cNvSpPr txBox="1"/>
      </xdr:nvSpPr>
      <xdr:spPr>
        <a:xfrm>
          <a:off x="13436111" y="6305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117856</xdr:rowOff>
    </xdr:from>
    <xdr:to>
      <xdr:col>67</xdr:col>
      <xdr:colOff>101600</xdr:colOff>
      <xdr:row>39</xdr:row>
      <xdr:rowOff>48006</xdr:rowOff>
    </xdr:to>
    <xdr:sp macro="" textlink="">
      <xdr:nvSpPr>
        <xdr:cNvPr id="543" name="楕円 542"/>
        <xdr:cNvSpPr/>
      </xdr:nvSpPr>
      <xdr:spPr>
        <a:xfrm>
          <a:off x="12763500" y="663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64533</xdr:rowOff>
    </xdr:from>
    <xdr:ext cx="469744" cy="259045"/>
    <xdr:sp macro="" textlink="">
      <xdr:nvSpPr>
        <xdr:cNvPr id="544" name="テキスト ボックス 543"/>
        <xdr:cNvSpPr txBox="1"/>
      </xdr:nvSpPr>
      <xdr:spPr>
        <a:xfrm>
          <a:off x="12579428" y="6408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7" name="テキスト ボックス 60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156060</xdr:rowOff>
    </xdr:from>
    <xdr:to>
      <xdr:col>85</xdr:col>
      <xdr:colOff>126364</xdr:colOff>
      <xdr:row>79</xdr:row>
      <xdr:rowOff>18573</xdr:rowOff>
    </xdr:to>
    <xdr:cxnSp macro="">
      <xdr:nvCxnSpPr>
        <xdr:cNvPr id="617" name="直線コネクタ 616"/>
        <xdr:cNvCxnSpPr/>
      </xdr:nvCxnSpPr>
      <xdr:spPr>
        <a:xfrm flipV="1">
          <a:off x="16317595" y="12329010"/>
          <a:ext cx="1269" cy="123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22400</xdr:rowOff>
    </xdr:from>
    <xdr:ext cx="469744" cy="259045"/>
    <xdr:sp macro="" textlink="">
      <xdr:nvSpPr>
        <xdr:cNvPr id="618" name="公債費最小値テキスト"/>
        <xdr:cNvSpPr txBox="1"/>
      </xdr:nvSpPr>
      <xdr:spPr>
        <a:xfrm>
          <a:off x="16370300" y="13566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18573</xdr:rowOff>
    </xdr:from>
    <xdr:to>
      <xdr:col>86</xdr:col>
      <xdr:colOff>25400</xdr:colOff>
      <xdr:row>79</xdr:row>
      <xdr:rowOff>18573</xdr:rowOff>
    </xdr:to>
    <xdr:cxnSp macro="">
      <xdr:nvCxnSpPr>
        <xdr:cNvPr id="619" name="直線コネクタ 618"/>
        <xdr:cNvCxnSpPr/>
      </xdr:nvCxnSpPr>
      <xdr:spPr>
        <a:xfrm>
          <a:off x="16230600" y="13563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102737</xdr:rowOff>
    </xdr:from>
    <xdr:ext cx="599010" cy="259045"/>
    <xdr:sp macro="" textlink="">
      <xdr:nvSpPr>
        <xdr:cNvPr id="620" name="公債費最大値テキスト"/>
        <xdr:cNvSpPr txBox="1"/>
      </xdr:nvSpPr>
      <xdr:spPr>
        <a:xfrm>
          <a:off x="16370300" y="12104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156060</xdr:rowOff>
    </xdr:from>
    <xdr:to>
      <xdr:col>86</xdr:col>
      <xdr:colOff>25400</xdr:colOff>
      <xdr:row>71</xdr:row>
      <xdr:rowOff>156060</xdr:rowOff>
    </xdr:to>
    <xdr:cxnSp macro="">
      <xdr:nvCxnSpPr>
        <xdr:cNvPr id="621" name="直線コネクタ 620"/>
        <xdr:cNvCxnSpPr/>
      </xdr:nvCxnSpPr>
      <xdr:spPr>
        <a:xfrm>
          <a:off x="16230600" y="12329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22337</xdr:rowOff>
    </xdr:from>
    <xdr:to>
      <xdr:col>85</xdr:col>
      <xdr:colOff>127000</xdr:colOff>
      <xdr:row>71</xdr:row>
      <xdr:rowOff>156060</xdr:rowOff>
    </xdr:to>
    <xdr:cxnSp macro="">
      <xdr:nvCxnSpPr>
        <xdr:cNvPr id="622" name="直線コネクタ 621"/>
        <xdr:cNvCxnSpPr/>
      </xdr:nvCxnSpPr>
      <xdr:spPr>
        <a:xfrm>
          <a:off x="15481300" y="12195287"/>
          <a:ext cx="838200" cy="13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74528</xdr:rowOff>
    </xdr:from>
    <xdr:ext cx="534377" cy="259045"/>
    <xdr:sp macro="" textlink="">
      <xdr:nvSpPr>
        <xdr:cNvPr id="623" name="公債費平均値テキスト"/>
        <xdr:cNvSpPr txBox="1"/>
      </xdr:nvSpPr>
      <xdr:spPr>
        <a:xfrm>
          <a:off x="16370300" y="13104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96101</xdr:rowOff>
    </xdr:from>
    <xdr:to>
      <xdr:col>85</xdr:col>
      <xdr:colOff>177800</xdr:colOff>
      <xdr:row>77</xdr:row>
      <xdr:rowOff>26251</xdr:rowOff>
    </xdr:to>
    <xdr:sp macro="" textlink="">
      <xdr:nvSpPr>
        <xdr:cNvPr id="624" name="フローチャート: 判断 623"/>
        <xdr:cNvSpPr/>
      </xdr:nvSpPr>
      <xdr:spPr>
        <a:xfrm>
          <a:off x="16268700" y="131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96716</xdr:rowOff>
    </xdr:from>
    <xdr:to>
      <xdr:col>81</xdr:col>
      <xdr:colOff>50800</xdr:colOff>
      <xdr:row>71</xdr:row>
      <xdr:rowOff>22337</xdr:rowOff>
    </xdr:to>
    <xdr:cxnSp macro="">
      <xdr:nvCxnSpPr>
        <xdr:cNvPr id="625" name="直線コネクタ 624"/>
        <xdr:cNvCxnSpPr/>
      </xdr:nvCxnSpPr>
      <xdr:spPr>
        <a:xfrm>
          <a:off x="14592300" y="12098216"/>
          <a:ext cx="889000" cy="9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109048</xdr:rowOff>
    </xdr:from>
    <xdr:to>
      <xdr:col>81</xdr:col>
      <xdr:colOff>101600</xdr:colOff>
      <xdr:row>77</xdr:row>
      <xdr:rowOff>39198</xdr:rowOff>
    </xdr:to>
    <xdr:sp macro="" textlink="">
      <xdr:nvSpPr>
        <xdr:cNvPr id="626" name="フローチャート: 判断 625"/>
        <xdr:cNvSpPr/>
      </xdr:nvSpPr>
      <xdr:spPr>
        <a:xfrm>
          <a:off x="15430500" y="1313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30325</xdr:rowOff>
    </xdr:from>
    <xdr:ext cx="534377" cy="259045"/>
    <xdr:sp macro="" textlink="">
      <xdr:nvSpPr>
        <xdr:cNvPr id="627" name="テキスト ボックス 626"/>
        <xdr:cNvSpPr txBox="1"/>
      </xdr:nvSpPr>
      <xdr:spPr>
        <a:xfrm>
          <a:off x="15214111" y="1323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96716</xdr:rowOff>
    </xdr:from>
    <xdr:to>
      <xdr:col>76</xdr:col>
      <xdr:colOff>114300</xdr:colOff>
      <xdr:row>70</xdr:row>
      <xdr:rowOff>100945</xdr:rowOff>
    </xdr:to>
    <xdr:cxnSp macro="">
      <xdr:nvCxnSpPr>
        <xdr:cNvPr id="628" name="直線コネクタ 627"/>
        <xdr:cNvCxnSpPr/>
      </xdr:nvCxnSpPr>
      <xdr:spPr>
        <a:xfrm flipV="1">
          <a:off x="13703300" y="12098216"/>
          <a:ext cx="889000" cy="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110525</xdr:rowOff>
    </xdr:from>
    <xdr:to>
      <xdr:col>76</xdr:col>
      <xdr:colOff>165100</xdr:colOff>
      <xdr:row>77</xdr:row>
      <xdr:rowOff>40675</xdr:rowOff>
    </xdr:to>
    <xdr:sp macro="" textlink="">
      <xdr:nvSpPr>
        <xdr:cNvPr id="629" name="フローチャート: 判断 628"/>
        <xdr:cNvSpPr/>
      </xdr:nvSpPr>
      <xdr:spPr>
        <a:xfrm>
          <a:off x="14541500" y="1314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31802</xdr:rowOff>
    </xdr:from>
    <xdr:ext cx="534377" cy="259045"/>
    <xdr:sp macro="" textlink="">
      <xdr:nvSpPr>
        <xdr:cNvPr id="630" name="テキスト ボックス 629"/>
        <xdr:cNvSpPr txBox="1"/>
      </xdr:nvSpPr>
      <xdr:spPr>
        <a:xfrm>
          <a:off x="14325111" y="13233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63546</xdr:rowOff>
    </xdr:from>
    <xdr:to>
      <xdr:col>71</xdr:col>
      <xdr:colOff>177800</xdr:colOff>
      <xdr:row>70</xdr:row>
      <xdr:rowOff>100945</xdr:rowOff>
    </xdr:to>
    <xdr:cxnSp macro="">
      <xdr:nvCxnSpPr>
        <xdr:cNvPr id="631" name="直線コネクタ 630"/>
        <xdr:cNvCxnSpPr/>
      </xdr:nvCxnSpPr>
      <xdr:spPr>
        <a:xfrm>
          <a:off x="12814300" y="12065046"/>
          <a:ext cx="889000" cy="37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104239</xdr:rowOff>
    </xdr:from>
    <xdr:to>
      <xdr:col>72</xdr:col>
      <xdr:colOff>38100</xdr:colOff>
      <xdr:row>77</xdr:row>
      <xdr:rowOff>34389</xdr:rowOff>
    </xdr:to>
    <xdr:sp macro="" textlink="">
      <xdr:nvSpPr>
        <xdr:cNvPr id="632" name="フローチャート: 判断 631"/>
        <xdr:cNvSpPr/>
      </xdr:nvSpPr>
      <xdr:spPr>
        <a:xfrm>
          <a:off x="136525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25516</xdr:rowOff>
    </xdr:from>
    <xdr:ext cx="534377" cy="259045"/>
    <xdr:sp macro="" textlink="">
      <xdr:nvSpPr>
        <xdr:cNvPr id="633" name="テキスト ボックス 632"/>
        <xdr:cNvSpPr txBox="1"/>
      </xdr:nvSpPr>
      <xdr:spPr>
        <a:xfrm>
          <a:off x="13436111" y="1322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57238</xdr:rowOff>
    </xdr:from>
    <xdr:to>
      <xdr:col>67</xdr:col>
      <xdr:colOff>101600</xdr:colOff>
      <xdr:row>76</xdr:row>
      <xdr:rowOff>158838</xdr:rowOff>
    </xdr:to>
    <xdr:sp macro="" textlink="">
      <xdr:nvSpPr>
        <xdr:cNvPr id="634" name="フローチャート: 判断 633"/>
        <xdr:cNvSpPr/>
      </xdr:nvSpPr>
      <xdr:spPr>
        <a:xfrm>
          <a:off x="12763500" y="130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149965</xdr:rowOff>
    </xdr:from>
    <xdr:ext cx="534377" cy="259045"/>
    <xdr:sp macro="" textlink="">
      <xdr:nvSpPr>
        <xdr:cNvPr id="635" name="テキスト ボックス 634"/>
        <xdr:cNvSpPr txBox="1"/>
      </xdr:nvSpPr>
      <xdr:spPr>
        <a:xfrm>
          <a:off x="12547111" y="1318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105260</xdr:rowOff>
    </xdr:from>
    <xdr:to>
      <xdr:col>85</xdr:col>
      <xdr:colOff>177800</xdr:colOff>
      <xdr:row>72</xdr:row>
      <xdr:rowOff>35410</xdr:rowOff>
    </xdr:to>
    <xdr:sp macro="" textlink="">
      <xdr:nvSpPr>
        <xdr:cNvPr id="641" name="楕円 640"/>
        <xdr:cNvSpPr/>
      </xdr:nvSpPr>
      <xdr:spPr>
        <a:xfrm>
          <a:off x="16268700" y="1227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58287</xdr:rowOff>
    </xdr:from>
    <xdr:ext cx="599010" cy="259045"/>
    <xdr:sp macro="" textlink="">
      <xdr:nvSpPr>
        <xdr:cNvPr id="642" name="公債費該当値テキスト"/>
        <xdr:cNvSpPr txBox="1"/>
      </xdr:nvSpPr>
      <xdr:spPr>
        <a:xfrm>
          <a:off x="16370300" y="12231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142987</xdr:rowOff>
    </xdr:from>
    <xdr:to>
      <xdr:col>81</xdr:col>
      <xdr:colOff>101600</xdr:colOff>
      <xdr:row>71</xdr:row>
      <xdr:rowOff>73137</xdr:rowOff>
    </xdr:to>
    <xdr:sp macro="" textlink="">
      <xdr:nvSpPr>
        <xdr:cNvPr id="643" name="楕円 642"/>
        <xdr:cNvSpPr/>
      </xdr:nvSpPr>
      <xdr:spPr>
        <a:xfrm>
          <a:off x="15430500" y="1214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69</xdr:row>
      <xdr:rowOff>89664</xdr:rowOff>
    </xdr:from>
    <xdr:ext cx="599010" cy="259045"/>
    <xdr:sp macro="" textlink="">
      <xdr:nvSpPr>
        <xdr:cNvPr id="644" name="テキスト ボックス 643"/>
        <xdr:cNvSpPr txBox="1"/>
      </xdr:nvSpPr>
      <xdr:spPr>
        <a:xfrm>
          <a:off x="15181795" y="11919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45916</xdr:rowOff>
    </xdr:from>
    <xdr:to>
      <xdr:col>76</xdr:col>
      <xdr:colOff>165100</xdr:colOff>
      <xdr:row>70</xdr:row>
      <xdr:rowOff>147516</xdr:rowOff>
    </xdr:to>
    <xdr:sp macro="" textlink="">
      <xdr:nvSpPr>
        <xdr:cNvPr id="645" name="楕円 644"/>
        <xdr:cNvSpPr/>
      </xdr:nvSpPr>
      <xdr:spPr>
        <a:xfrm>
          <a:off x="14541500" y="1204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68</xdr:row>
      <xdr:rowOff>164043</xdr:rowOff>
    </xdr:from>
    <xdr:ext cx="599010" cy="259045"/>
    <xdr:sp macro="" textlink="">
      <xdr:nvSpPr>
        <xdr:cNvPr id="646" name="テキスト ボックス 645"/>
        <xdr:cNvSpPr txBox="1"/>
      </xdr:nvSpPr>
      <xdr:spPr>
        <a:xfrm>
          <a:off x="14292795" y="11822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50145</xdr:rowOff>
    </xdr:from>
    <xdr:to>
      <xdr:col>72</xdr:col>
      <xdr:colOff>38100</xdr:colOff>
      <xdr:row>70</xdr:row>
      <xdr:rowOff>151745</xdr:rowOff>
    </xdr:to>
    <xdr:sp macro="" textlink="">
      <xdr:nvSpPr>
        <xdr:cNvPr id="647" name="楕円 646"/>
        <xdr:cNvSpPr/>
      </xdr:nvSpPr>
      <xdr:spPr>
        <a:xfrm>
          <a:off x="13652500" y="1205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68</xdr:row>
      <xdr:rowOff>168272</xdr:rowOff>
    </xdr:from>
    <xdr:ext cx="599010" cy="259045"/>
    <xdr:sp macro="" textlink="">
      <xdr:nvSpPr>
        <xdr:cNvPr id="648" name="テキスト ボックス 647"/>
        <xdr:cNvSpPr txBox="1"/>
      </xdr:nvSpPr>
      <xdr:spPr>
        <a:xfrm>
          <a:off x="13403795" y="11826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12746</xdr:rowOff>
    </xdr:from>
    <xdr:to>
      <xdr:col>67</xdr:col>
      <xdr:colOff>101600</xdr:colOff>
      <xdr:row>70</xdr:row>
      <xdr:rowOff>114346</xdr:rowOff>
    </xdr:to>
    <xdr:sp macro="" textlink="">
      <xdr:nvSpPr>
        <xdr:cNvPr id="649" name="楕円 648"/>
        <xdr:cNvSpPr/>
      </xdr:nvSpPr>
      <xdr:spPr>
        <a:xfrm>
          <a:off x="12763500" y="1201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68</xdr:row>
      <xdr:rowOff>130873</xdr:rowOff>
    </xdr:from>
    <xdr:ext cx="599010" cy="259045"/>
    <xdr:sp macro="" textlink="">
      <xdr:nvSpPr>
        <xdr:cNvPr id="650" name="テキスト ボックス 649"/>
        <xdr:cNvSpPr txBox="1"/>
      </xdr:nvSpPr>
      <xdr:spPr>
        <a:xfrm>
          <a:off x="12514795" y="11789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6" name="テキスト ボックス 66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8" name="テキスト ボックス 66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0" name="テキスト ボックス 669"/>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164998</xdr:rowOff>
    </xdr:from>
    <xdr:to>
      <xdr:col>85</xdr:col>
      <xdr:colOff>126364</xdr:colOff>
      <xdr:row>99</xdr:row>
      <xdr:rowOff>33173</xdr:rowOff>
    </xdr:to>
    <xdr:cxnSp macro="">
      <xdr:nvCxnSpPr>
        <xdr:cNvPr id="674" name="直線コネクタ 673"/>
        <xdr:cNvCxnSpPr/>
      </xdr:nvCxnSpPr>
      <xdr:spPr>
        <a:xfrm flipV="1">
          <a:off x="16317595" y="15424048"/>
          <a:ext cx="1269" cy="1582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37000</xdr:rowOff>
    </xdr:from>
    <xdr:ext cx="378565" cy="259045"/>
    <xdr:sp macro="" textlink="">
      <xdr:nvSpPr>
        <xdr:cNvPr id="675" name="積立金最小値テキスト"/>
        <xdr:cNvSpPr txBox="1"/>
      </xdr:nvSpPr>
      <xdr:spPr>
        <a:xfrm>
          <a:off x="16370300" y="17010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33173</xdr:rowOff>
    </xdr:from>
    <xdr:to>
      <xdr:col>86</xdr:col>
      <xdr:colOff>25400</xdr:colOff>
      <xdr:row>99</xdr:row>
      <xdr:rowOff>33173</xdr:rowOff>
    </xdr:to>
    <xdr:cxnSp macro="">
      <xdr:nvCxnSpPr>
        <xdr:cNvPr id="676" name="直線コネクタ 675"/>
        <xdr:cNvCxnSpPr/>
      </xdr:nvCxnSpPr>
      <xdr:spPr>
        <a:xfrm>
          <a:off x="16230600" y="17006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111675</xdr:rowOff>
    </xdr:from>
    <xdr:ext cx="534377" cy="259045"/>
    <xdr:sp macro="" textlink="">
      <xdr:nvSpPr>
        <xdr:cNvPr id="677" name="積立金最大値テキスト"/>
        <xdr:cNvSpPr txBox="1"/>
      </xdr:nvSpPr>
      <xdr:spPr>
        <a:xfrm>
          <a:off x="16370300" y="1519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164998</xdr:rowOff>
    </xdr:from>
    <xdr:to>
      <xdr:col>86</xdr:col>
      <xdr:colOff>25400</xdr:colOff>
      <xdr:row>89</xdr:row>
      <xdr:rowOff>164998</xdr:rowOff>
    </xdr:to>
    <xdr:cxnSp macro="">
      <xdr:nvCxnSpPr>
        <xdr:cNvPr id="678" name="直線コネクタ 677"/>
        <xdr:cNvCxnSpPr/>
      </xdr:nvCxnSpPr>
      <xdr:spPr>
        <a:xfrm>
          <a:off x="16230600" y="15424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122174</xdr:rowOff>
    </xdr:from>
    <xdr:to>
      <xdr:col>85</xdr:col>
      <xdr:colOff>127000</xdr:colOff>
      <xdr:row>98</xdr:row>
      <xdr:rowOff>147110</xdr:rowOff>
    </xdr:to>
    <xdr:cxnSp macro="">
      <xdr:nvCxnSpPr>
        <xdr:cNvPr id="679" name="直線コネクタ 678"/>
        <xdr:cNvCxnSpPr/>
      </xdr:nvCxnSpPr>
      <xdr:spPr>
        <a:xfrm>
          <a:off x="15481300" y="16924274"/>
          <a:ext cx="838200" cy="24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41539</xdr:rowOff>
    </xdr:from>
    <xdr:ext cx="534377" cy="259045"/>
    <xdr:sp macro="" textlink="">
      <xdr:nvSpPr>
        <xdr:cNvPr id="680" name="積立金平均値テキスト"/>
        <xdr:cNvSpPr txBox="1"/>
      </xdr:nvSpPr>
      <xdr:spPr>
        <a:xfrm>
          <a:off x="16370300" y="16329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18662</xdr:rowOff>
    </xdr:from>
    <xdr:to>
      <xdr:col>85</xdr:col>
      <xdr:colOff>177800</xdr:colOff>
      <xdr:row>96</xdr:row>
      <xdr:rowOff>120262</xdr:rowOff>
    </xdr:to>
    <xdr:sp macro="" textlink="">
      <xdr:nvSpPr>
        <xdr:cNvPr id="681" name="フローチャート: 判断 680"/>
        <xdr:cNvSpPr/>
      </xdr:nvSpPr>
      <xdr:spPr>
        <a:xfrm>
          <a:off x="16268700" y="16477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118574</xdr:rowOff>
    </xdr:from>
    <xdr:to>
      <xdr:col>81</xdr:col>
      <xdr:colOff>50800</xdr:colOff>
      <xdr:row>98</xdr:row>
      <xdr:rowOff>122174</xdr:rowOff>
    </xdr:to>
    <xdr:cxnSp macro="">
      <xdr:nvCxnSpPr>
        <xdr:cNvPr id="682" name="直線コネクタ 681"/>
        <xdr:cNvCxnSpPr/>
      </xdr:nvCxnSpPr>
      <xdr:spPr>
        <a:xfrm>
          <a:off x="14592300" y="16920674"/>
          <a:ext cx="889000" cy="3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21749</xdr:rowOff>
    </xdr:from>
    <xdr:to>
      <xdr:col>81</xdr:col>
      <xdr:colOff>101600</xdr:colOff>
      <xdr:row>96</xdr:row>
      <xdr:rowOff>123349</xdr:rowOff>
    </xdr:to>
    <xdr:sp macro="" textlink="">
      <xdr:nvSpPr>
        <xdr:cNvPr id="683" name="フローチャート: 判断 682"/>
        <xdr:cNvSpPr/>
      </xdr:nvSpPr>
      <xdr:spPr>
        <a:xfrm>
          <a:off x="15430500" y="1648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139876</xdr:rowOff>
    </xdr:from>
    <xdr:ext cx="534377" cy="259045"/>
    <xdr:sp macro="" textlink="">
      <xdr:nvSpPr>
        <xdr:cNvPr id="684" name="テキスト ボックス 683"/>
        <xdr:cNvSpPr txBox="1"/>
      </xdr:nvSpPr>
      <xdr:spPr>
        <a:xfrm>
          <a:off x="15214111" y="1625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118574</xdr:rowOff>
    </xdr:from>
    <xdr:to>
      <xdr:col>76</xdr:col>
      <xdr:colOff>114300</xdr:colOff>
      <xdr:row>98</xdr:row>
      <xdr:rowOff>127984</xdr:rowOff>
    </xdr:to>
    <xdr:cxnSp macro="">
      <xdr:nvCxnSpPr>
        <xdr:cNvPr id="685" name="直線コネクタ 684"/>
        <xdr:cNvCxnSpPr/>
      </xdr:nvCxnSpPr>
      <xdr:spPr>
        <a:xfrm flipV="1">
          <a:off x="13703300" y="16920674"/>
          <a:ext cx="889000" cy="9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57201</xdr:rowOff>
    </xdr:from>
    <xdr:to>
      <xdr:col>76</xdr:col>
      <xdr:colOff>165100</xdr:colOff>
      <xdr:row>96</xdr:row>
      <xdr:rowOff>158801</xdr:rowOff>
    </xdr:to>
    <xdr:sp macro="" textlink="">
      <xdr:nvSpPr>
        <xdr:cNvPr id="686" name="フローチャート: 判断 685"/>
        <xdr:cNvSpPr/>
      </xdr:nvSpPr>
      <xdr:spPr>
        <a:xfrm>
          <a:off x="14541500" y="16516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3878</xdr:rowOff>
    </xdr:from>
    <xdr:ext cx="534377" cy="259045"/>
    <xdr:sp macro="" textlink="">
      <xdr:nvSpPr>
        <xdr:cNvPr id="687" name="テキスト ボックス 686"/>
        <xdr:cNvSpPr txBox="1"/>
      </xdr:nvSpPr>
      <xdr:spPr>
        <a:xfrm>
          <a:off x="14325111" y="1629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15666</xdr:rowOff>
    </xdr:from>
    <xdr:to>
      <xdr:col>71</xdr:col>
      <xdr:colOff>177800</xdr:colOff>
      <xdr:row>98</xdr:row>
      <xdr:rowOff>127984</xdr:rowOff>
    </xdr:to>
    <xdr:cxnSp macro="">
      <xdr:nvCxnSpPr>
        <xdr:cNvPr id="688" name="直線コネクタ 687"/>
        <xdr:cNvCxnSpPr/>
      </xdr:nvCxnSpPr>
      <xdr:spPr>
        <a:xfrm>
          <a:off x="12814300" y="16303416"/>
          <a:ext cx="889000" cy="62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82423</xdr:rowOff>
    </xdr:from>
    <xdr:to>
      <xdr:col>72</xdr:col>
      <xdr:colOff>38100</xdr:colOff>
      <xdr:row>97</xdr:row>
      <xdr:rowOff>12573</xdr:rowOff>
    </xdr:to>
    <xdr:sp macro="" textlink="">
      <xdr:nvSpPr>
        <xdr:cNvPr id="689" name="フローチャート: 判断 688"/>
        <xdr:cNvSpPr/>
      </xdr:nvSpPr>
      <xdr:spPr>
        <a:xfrm>
          <a:off x="13652500" y="1654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29100</xdr:rowOff>
    </xdr:from>
    <xdr:ext cx="534377" cy="259045"/>
    <xdr:sp macro="" textlink="">
      <xdr:nvSpPr>
        <xdr:cNvPr id="690" name="テキスト ボックス 689"/>
        <xdr:cNvSpPr txBox="1"/>
      </xdr:nvSpPr>
      <xdr:spPr>
        <a:xfrm>
          <a:off x="13436111" y="1631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13081</xdr:rowOff>
    </xdr:from>
    <xdr:to>
      <xdr:col>67</xdr:col>
      <xdr:colOff>101600</xdr:colOff>
      <xdr:row>96</xdr:row>
      <xdr:rowOff>114681</xdr:rowOff>
    </xdr:to>
    <xdr:sp macro="" textlink="">
      <xdr:nvSpPr>
        <xdr:cNvPr id="691" name="フローチャート: 判断 690"/>
        <xdr:cNvSpPr/>
      </xdr:nvSpPr>
      <xdr:spPr>
        <a:xfrm>
          <a:off x="127635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105808</xdr:rowOff>
    </xdr:from>
    <xdr:ext cx="534377" cy="259045"/>
    <xdr:sp macro="" textlink="">
      <xdr:nvSpPr>
        <xdr:cNvPr id="692" name="テキスト ボックス 691"/>
        <xdr:cNvSpPr txBox="1"/>
      </xdr:nvSpPr>
      <xdr:spPr>
        <a:xfrm>
          <a:off x="12547111" y="1656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96310</xdr:rowOff>
    </xdr:from>
    <xdr:to>
      <xdr:col>85</xdr:col>
      <xdr:colOff>177800</xdr:colOff>
      <xdr:row>99</xdr:row>
      <xdr:rowOff>26460</xdr:rowOff>
    </xdr:to>
    <xdr:sp macro="" textlink="">
      <xdr:nvSpPr>
        <xdr:cNvPr id="698" name="楕円 697"/>
        <xdr:cNvSpPr/>
      </xdr:nvSpPr>
      <xdr:spPr>
        <a:xfrm>
          <a:off x="16268700" y="1689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11237</xdr:rowOff>
    </xdr:from>
    <xdr:ext cx="469744" cy="259045"/>
    <xdr:sp macro="" textlink="">
      <xdr:nvSpPr>
        <xdr:cNvPr id="699" name="積立金該当値テキスト"/>
        <xdr:cNvSpPr txBox="1"/>
      </xdr:nvSpPr>
      <xdr:spPr>
        <a:xfrm>
          <a:off x="16370300" y="1681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71374</xdr:rowOff>
    </xdr:from>
    <xdr:to>
      <xdr:col>81</xdr:col>
      <xdr:colOff>101600</xdr:colOff>
      <xdr:row>99</xdr:row>
      <xdr:rowOff>1524</xdr:rowOff>
    </xdr:to>
    <xdr:sp macro="" textlink="">
      <xdr:nvSpPr>
        <xdr:cNvPr id="700" name="楕円 699"/>
        <xdr:cNvSpPr/>
      </xdr:nvSpPr>
      <xdr:spPr>
        <a:xfrm>
          <a:off x="15430500" y="1687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164101</xdr:rowOff>
    </xdr:from>
    <xdr:ext cx="469744" cy="259045"/>
    <xdr:sp macro="" textlink="">
      <xdr:nvSpPr>
        <xdr:cNvPr id="701" name="テキスト ボックス 700"/>
        <xdr:cNvSpPr txBox="1"/>
      </xdr:nvSpPr>
      <xdr:spPr>
        <a:xfrm>
          <a:off x="15246428" y="16966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67774</xdr:rowOff>
    </xdr:from>
    <xdr:to>
      <xdr:col>76</xdr:col>
      <xdr:colOff>165100</xdr:colOff>
      <xdr:row>98</xdr:row>
      <xdr:rowOff>169374</xdr:rowOff>
    </xdr:to>
    <xdr:sp macro="" textlink="">
      <xdr:nvSpPr>
        <xdr:cNvPr id="702" name="楕円 701"/>
        <xdr:cNvSpPr/>
      </xdr:nvSpPr>
      <xdr:spPr>
        <a:xfrm>
          <a:off x="14541500" y="1686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160501</xdr:rowOff>
    </xdr:from>
    <xdr:ext cx="469744" cy="259045"/>
    <xdr:sp macro="" textlink="">
      <xdr:nvSpPr>
        <xdr:cNvPr id="703" name="テキスト ボックス 702"/>
        <xdr:cNvSpPr txBox="1"/>
      </xdr:nvSpPr>
      <xdr:spPr>
        <a:xfrm>
          <a:off x="14357428" y="16962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77184</xdr:rowOff>
    </xdr:from>
    <xdr:to>
      <xdr:col>72</xdr:col>
      <xdr:colOff>38100</xdr:colOff>
      <xdr:row>99</xdr:row>
      <xdr:rowOff>7334</xdr:rowOff>
    </xdr:to>
    <xdr:sp macro="" textlink="">
      <xdr:nvSpPr>
        <xdr:cNvPr id="704" name="楕円 703"/>
        <xdr:cNvSpPr/>
      </xdr:nvSpPr>
      <xdr:spPr>
        <a:xfrm>
          <a:off x="13652500" y="1687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169911</xdr:rowOff>
    </xdr:from>
    <xdr:ext cx="469744" cy="259045"/>
    <xdr:sp macro="" textlink="">
      <xdr:nvSpPr>
        <xdr:cNvPr id="705" name="テキスト ボックス 704"/>
        <xdr:cNvSpPr txBox="1"/>
      </xdr:nvSpPr>
      <xdr:spPr>
        <a:xfrm>
          <a:off x="13468428" y="16972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136316</xdr:rowOff>
    </xdr:from>
    <xdr:to>
      <xdr:col>67</xdr:col>
      <xdr:colOff>101600</xdr:colOff>
      <xdr:row>95</xdr:row>
      <xdr:rowOff>66466</xdr:rowOff>
    </xdr:to>
    <xdr:sp macro="" textlink="">
      <xdr:nvSpPr>
        <xdr:cNvPr id="706" name="楕円 705"/>
        <xdr:cNvSpPr/>
      </xdr:nvSpPr>
      <xdr:spPr>
        <a:xfrm>
          <a:off x="12763500" y="1625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82993</xdr:rowOff>
    </xdr:from>
    <xdr:ext cx="534377" cy="259045"/>
    <xdr:sp macro="" textlink="">
      <xdr:nvSpPr>
        <xdr:cNvPr id="707" name="テキスト ボックス 706"/>
        <xdr:cNvSpPr txBox="1"/>
      </xdr:nvSpPr>
      <xdr:spPr>
        <a:xfrm>
          <a:off x="12547111" y="1602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101181</xdr:rowOff>
    </xdr:from>
    <xdr:to>
      <xdr:col>116</xdr:col>
      <xdr:colOff>62864</xdr:colOff>
      <xdr:row>39</xdr:row>
      <xdr:rowOff>44450</xdr:rowOff>
    </xdr:to>
    <xdr:cxnSp macro="">
      <xdr:nvCxnSpPr>
        <xdr:cNvPr id="731" name="直線コネクタ 730"/>
        <xdr:cNvCxnSpPr/>
      </xdr:nvCxnSpPr>
      <xdr:spPr>
        <a:xfrm flipV="1">
          <a:off x="22159595" y="5244681"/>
          <a:ext cx="1269" cy="1486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2"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47858</xdr:rowOff>
    </xdr:from>
    <xdr:ext cx="534377" cy="259045"/>
    <xdr:sp macro="" textlink="">
      <xdr:nvSpPr>
        <xdr:cNvPr id="734" name="投資及び出資金最大値テキスト"/>
        <xdr:cNvSpPr txBox="1"/>
      </xdr:nvSpPr>
      <xdr:spPr>
        <a:xfrm>
          <a:off x="22212300" y="501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101181</xdr:rowOff>
    </xdr:from>
    <xdr:to>
      <xdr:col>116</xdr:col>
      <xdr:colOff>152400</xdr:colOff>
      <xdr:row>30</xdr:row>
      <xdr:rowOff>101181</xdr:rowOff>
    </xdr:to>
    <xdr:cxnSp macro="">
      <xdr:nvCxnSpPr>
        <xdr:cNvPr id="735" name="直線コネクタ 734"/>
        <xdr:cNvCxnSpPr/>
      </xdr:nvCxnSpPr>
      <xdr:spPr>
        <a:xfrm>
          <a:off x="22072600" y="5244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20371</xdr:rowOff>
    </xdr:from>
    <xdr:to>
      <xdr:col>116</xdr:col>
      <xdr:colOff>63500</xdr:colOff>
      <xdr:row>39</xdr:row>
      <xdr:rowOff>28296</xdr:rowOff>
    </xdr:to>
    <xdr:cxnSp macro="">
      <xdr:nvCxnSpPr>
        <xdr:cNvPr id="736" name="直線コネクタ 735"/>
        <xdr:cNvCxnSpPr/>
      </xdr:nvCxnSpPr>
      <xdr:spPr>
        <a:xfrm>
          <a:off x="21323300" y="6706921"/>
          <a:ext cx="838200" cy="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100804</xdr:rowOff>
    </xdr:from>
    <xdr:ext cx="469744" cy="259045"/>
    <xdr:sp macro="" textlink="">
      <xdr:nvSpPr>
        <xdr:cNvPr id="737" name="投資及び出資金平均値テキスト"/>
        <xdr:cNvSpPr txBox="1"/>
      </xdr:nvSpPr>
      <xdr:spPr>
        <a:xfrm>
          <a:off x="22212300" y="6444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77927</xdr:rowOff>
    </xdr:from>
    <xdr:to>
      <xdr:col>116</xdr:col>
      <xdr:colOff>114300</xdr:colOff>
      <xdr:row>39</xdr:row>
      <xdr:rowOff>8077</xdr:rowOff>
    </xdr:to>
    <xdr:sp macro="" textlink="">
      <xdr:nvSpPr>
        <xdr:cNvPr id="738" name="フローチャート: 判断 737"/>
        <xdr:cNvSpPr/>
      </xdr:nvSpPr>
      <xdr:spPr>
        <a:xfrm>
          <a:off x="22110700" y="65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116383</xdr:rowOff>
    </xdr:from>
    <xdr:to>
      <xdr:col>111</xdr:col>
      <xdr:colOff>177800</xdr:colOff>
      <xdr:row>39</xdr:row>
      <xdr:rowOff>20371</xdr:rowOff>
    </xdr:to>
    <xdr:cxnSp macro="">
      <xdr:nvCxnSpPr>
        <xdr:cNvPr id="739" name="直線コネクタ 738"/>
        <xdr:cNvCxnSpPr/>
      </xdr:nvCxnSpPr>
      <xdr:spPr>
        <a:xfrm>
          <a:off x="20434300" y="6631483"/>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58686</xdr:rowOff>
    </xdr:from>
    <xdr:to>
      <xdr:col>112</xdr:col>
      <xdr:colOff>38100</xdr:colOff>
      <xdr:row>38</xdr:row>
      <xdr:rowOff>160286</xdr:rowOff>
    </xdr:to>
    <xdr:sp macro="" textlink="">
      <xdr:nvSpPr>
        <xdr:cNvPr id="740" name="フローチャート: 判断 739"/>
        <xdr:cNvSpPr/>
      </xdr:nvSpPr>
      <xdr:spPr>
        <a:xfrm>
          <a:off x="21272500" y="657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5364</xdr:rowOff>
    </xdr:from>
    <xdr:ext cx="469744" cy="259045"/>
    <xdr:sp macro="" textlink="">
      <xdr:nvSpPr>
        <xdr:cNvPr id="741" name="テキスト ボックス 740"/>
        <xdr:cNvSpPr txBox="1"/>
      </xdr:nvSpPr>
      <xdr:spPr>
        <a:xfrm>
          <a:off x="21088428" y="6349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116383</xdr:rowOff>
    </xdr:from>
    <xdr:to>
      <xdr:col>107</xdr:col>
      <xdr:colOff>50800</xdr:colOff>
      <xdr:row>38</xdr:row>
      <xdr:rowOff>148272</xdr:rowOff>
    </xdr:to>
    <xdr:cxnSp macro="">
      <xdr:nvCxnSpPr>
        <xdr:cNvPr id="742" name="直線コネクタ 741"/>
        <xdr:cNvCxnSpPr/>
      </xdr:nvCxnSpPr>
      <xdr:spPr>
        <a:xfrm flipV="1">
          <a:off x="19545300" y="6631483"/>
          <a:ext cx="889000" cy="3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96596</xdr:rowOff>
    </xdr:from>
    <xdr:to>
      <xdr:col>107</xdr:col>
      <xdr:colOff>101600</xdr:colOff>
      <xdr:row>39</xdr:row>
      <xdr:rowOff>26746</xdr:rowOff>
    </xdr:to>
    <xdr:sp macro="" textlink="">
      <xdr:nvSpPr>
        <xdr:cNvPr id="743" name="フローチャート: 判断 742"/>
        <xdr:cNvSpPr/>
      </xdr:nvSpPr>
      <xdr:spPr>
        <a:xfrm>
          <a:off x="20383500" y="661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17873</xdr:rowOff>
    </xdr:from>
    <xdr:ext cx="469744" cy="259045"/>
    <xdr:sp macro="" textlink="">
      <xdr:nvSpPr>
        <xdr:cNvPr id="744" name="テキスト ボックス 743"/>
        <xdr:cNvSpPr txBox="1"/>
      </xdr:nvSpPr>
      <xdr:spPr>
        <a:xfrm>
          <a:off x="20199428" y="670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148272</xdr:rowOff>
    </xdr:from>
    <xdr:to>
      <xdr:col>102</xdr:col>
      <xdr:colOff>114300</xdr:colOff>
      <xdr:row>39</xdr:row>
      <xdr:rowOff>2997</xdr:rowOff>
    </xdr:to>
    <xdr:cxnSp macro="">
      <xdr:nvCxnSpPr>
        <xdr:cNvPr id="745" name="直線コネクタ 744"/>
        <xdr:cNvCxnSpPr/>
      </xdr:nvCxnSpPr>
      <xdr:spPr>
        <a:xfrm flipV="1">
          <a:off x="18656300" y="6663372"/>
          <a:ext cx="889000" cy="2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112331</xdr:rowOff>
    </xdr:from>
    <xdr:to>
      <xdr:col>102</xdr:col>
      <xdr:colOff>165100</xdr:colOff>
      <xdr:row>39</xdr:row>
      <xdr:rowOff>42481</xdr:rowOff>
    </xdr:to>
    <xdr:sp macro="" textlink="">
      <xdr:nvSpPr>
        <xdr:cNvPr id="746" name="フローチャート: 判断 745"/>
        <xdr:cNvSpPr/>
      </xdr:nvSpPr>
      <xdr:spPr>
        <a:xfrm>
          <a:off x="19494500" y="6627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33608</xdr:rowOff>
    </xdr:from>
    <xdr:ext cx="469744" cy="259045"/>
    <xdr:sp macro="" textlink="">
      <xdr:nvSpPr>
        <xdr:cNvPr id="747" name="テキスト ボックス 746"/>
        <xdr:cNvSpPr txBox="1"/>
      </xdr:nvSpPr>
      <xdr:spPr>
        <a:xfrm>
          <a:off x="19310428" y="6720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124905</xdr:rowOff>
    </xdr:from>
    <xdr:to>
      <xdr:col>98</xdr:col>
      <xdr:colOff>38100</xdr:colOff>
      <xdr:row>39</xdr:row>
      <xdr:rowOff>55055</xdr:rowOff>
    </xdr:to>
    <xdr:sp macro="" textlink="">
      <xdr:nvSpPr>
        <xdr:cNvPr id="748" name="フローチャート: 判断 747"/>
        <xdr:cNvSpPr/>
      </xdr:nvSpPr>
      <xdr:spPr>
        <a:xfrm>
          <a:off x="18605500" y="664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46182</xdr:rowOff>
    </xdr:from>
    <xdr:ext cx="469744" cy="259045"/>
    <xdr:sp macro="" textlink="">
      <xdr:nvSpPr>
        <xdr:cNvPr id="749" name="テキスト ボックス 748"/>
        <xdr:cNvSpPr txBox="1"/>
      </xdr:nvSpPr>
      <xdr:spPr>
        <a:xfrm>
          <a:off x="18421428" y="6732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148946</xdr:rowOff>
    </xdr:from>
    <xdr:to>
      <xdr:col>116</xdr:col>
      <xdr:colOff>114300</xdr:colOff>
      <xdr:row>39</xdr:row>
      <xdr:rowOff>79096</xdr:rowOff>
    </xdr:to>
    <xdr:sp macro="" textlink="">
      <xdr:nvSpPr>
        <xdr:cNvPr id="755" name="楕円 754"/>
        <xdr:cNvSpPr/>
      </xdr:nvSpPr>
      <xdr:spPr>
        <a:xfrm>
          <a:off x="22110700" y="666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63873</xdr:rowOff>
    </xdr:from>
    <xdr:ext cx="378565" cy="259045"/>
    <xdr:sp macro="" textlink="">
      <xdr:nvSpPr>
        <xdr:cNvPr id="756" name="投資及び出資金該当値テキスト"/>
        <xdr:cNvSpPr txBox="1"/>
      </xdr:nvSpPr>
      <xdr:spPr>
        <a:xfrm>
          <a:off x="22212300" y="6578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141021</xdr:rowOff>
    </xdr:from>
    <xdr:to>
      <xdr:col>112</xdr:col>
      <xdr:colOff>38100</xdr:colOff>
      <xdr:row>39</xdr:row>
      <xdr:rowOff>71171</xdr:rowOff>
    </xdr:to>
    <xdr:sp macro="" textlink="">
      <xdr:nvSpPr>
        <xdr:cNvPr id="757" name="楕円 756"/>
        <xdr:cNvSpPr/>
      </xdr:nvSpPr>
      <xdr:spPr>
        <a:xfrm>
          <a:off x="21272500" y="665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62298</xdr:rowOff>
    </xdr:from>
    <xdr:ext cx="378565" cy="259045"/>
    <xdr:sp macro="" textlink="">
      <xdr:nvSpPr>
        <xdr:cNvPr id="758" name="テキスト ボックス 757"/>
        <xdr:cNvSpPr txBox="1"/>
      </xdr:nvSpPr>
      <xdr:spPr>
        <a:xfrm>
          <a:off x="21134017" y="6748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65583</xdr:rowOff>
    </xdr:from>
    <xdr:to>
      <xdr:col>107</xdr:col>
      <xdr:colOff>101600</xdr:colOff>
      <xdr:row>38</xdr:row>
      <xdr:rowOff>167183</xdr:rowOff>
    </xdr:to>
    <xdr:sp macro="" textlink="">
      <xdr:nvSpPr>
        <xdr:cNvPr id="759" name="楕円 758"/>
        <xdr:cNvSpPr/>
      </xdr:nvSpPr>
      <xdr:spPr>
        <a:xfrm>
          <a:off x="20383500" y="658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12260</xdr:rowOff>
    </xdr:from>
    <xdr:ext cx="469744" cy="259045"/>
    <xdr:sp macro="" textlink="">
      <xdr:nvSpPr>
        <xdr:cNvPr id="760" name="テキスト ボックス 759"/>
        <xdr:cNvSpPr txBox="1"/>
      </xdr:nvSpPr>
      <xdr:spPr>
        <a:xfrm>
          <a:off x="20199428" y="635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97472</xdr:rowOff>
    </xdr:from>
    <xdr:to>
      <xdr:col>102</xdr:col>
      <xdr:colOff>165100</xdr:colOff>
      <xdr:row>39</xdr:row>
      <xdr:rowOff>27622</xdr:rowOff>
    </xdr:to>
    <xdr:sp macro="" textlink="">
      <xdr:nvSpPr>
        <xdr:cNvPr id="761" name="楕円 760"/>
        <xdr:cNvSpPr/>
      </xdr:nvSpPr>
      <xdr:spPr>
        <a:xfrm>
          <a:off x="19494500" y="661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44149</xdr:rowOff>
    </xdr:from>
    <xdr:ext cx="469744" cy="259045"/>
    <xdr:sp macro="" textlink="">
      <xdr:nvSpPr>
        <xdr:cNvPr id="762" name="テキスト ボックス 761"/>
        <xdr:cNvSpPr txBox="1"/>
      </xdr:nvSpPr>
      <xdr:spPr>
        <a:xfrm>
          <a:off x="19310428" y="6387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123647</xdr:rowOff>
    </xdr:from>
    <xdr:to>
      <xdr:col>98</xdr:col>
      <xdr:colOff>38100</xdr:colOff>
      <xdr:row>39</xdr:row>
      <xdr:rowOff>53797</xdr:rowOff>
    </xdr:to>
    <xdr:sp macro="" textlink="">
      <xdr:nvSpPr>
        <xdr:cNvPr id="763" name="楕円 762"/>
        <xdr:cNvSpPr/>
      </xdr:nvSpPr>
      <xdr:spPr>
        <a:xfrm>
          <a:off x="18605500" y="663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70324</xdr:rowOff>
    </xdr:from>
    <xdr:ext cx="469744" cy="259045"/>
    <xdr:sp macro="" textlink="">
      <xdr:nvSpPr>
        <xdr:cNvPr id="764" name="テキスト ボックス 763"/>
        <xdr:cNvSpPr txBox="1"/>
      </xdr:nvSpPr>
      <xdr:spPr>
        <a:xfrm>
          <a:off x="18421428" y="6413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8" name="テキスト ボックス 77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2" name="テキスト ボックス 78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4" name="テキスト ボックス 78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38126</xdr:rowOff>
    </xdr:from>
    <xdr:to>
      <xdr:col>116</xdr:col>
      <xdr:colOff>62864</xdr:colOff>
      <xdr:row>59</xdr:row>
      <xdr:rowOff>44450</xdr:rowOff>
    </xdr:to>
    <xdr:cxnSp macro="">
      <xdr:nvCxnSpPr>
        <xdr:cNvPr id="788" name="直線コネクタ 787"/>
        <xdr:cNvCxnSpPr/>
      </xdr:nvCxnSpPr>
      <xdr:spPr>
        <a:xfrm flipV="1">
          <a:off x="22159595" y="8610626"/>
          <a:ext cx="1269" cy="1549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156253</xdr:rowOff>
    </xdr:from>
    <xdr:ext cx="534377" cy="259045"/>
    <xdr:sp macro="" textlink="">
      <xdr:nvSpPr>
        <xdr:cNvPr id="791" name="貸付金最大値テキスト"/>
        <xdr:cNvSpPr txBox="1"/>
      </xdr:nvSpPr>
      <xdr:spPr>
        <a:xfrm>
          <a:off x="22212300" y="8385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38126</xdr:rowOff>
    </xdr:from>
    <xdr:to>
      <xdr:col>116</xdr:col>
      <xdr:colOff>152400</xdr:colOff>
      <xdr:row>50</xdr:row>
      <xdr:rowOff>38126</xdr:rowOff>
    </xdr:to>
    <xdr:cxnSp macro="">
      <xdr:nvCxnSpPr>
        <xdr:cNvPr id="792" name="直線コネクタ 791"/>
        <xdr:cNvCxnSpPr/>
      </xdr:nvCxnSpPr>
      <xdr:spPr>
        <a:xfrm>
          <a:off x="22072600" y="8610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20562</xdr:rowOff>
    </xdr:from>
    <xdr:to>
      <xdr:col>116</xdr:col>
      <xdr:colOff>63500</xdr:colOff>
      <xdr:row>58</xdr:row>
      <xdr:rowOff>25819</xdr:rowOff>
    </xdr:to>
    <xdr:cxnSp macro="">
      <xdr:nvCxnSpPr>
        <xdr:cNvPr id="793" name="直線コネクタ 792"/>
        <xdr:cNvCxnSpPr/>
      </xdr:nvCxnSpPr>
      <xdr:spPr>
        <a:xfrm flipV="1">
          <a:off x="21323300" y="9964662"/>
          <a:ext cx="838200" cy="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53763</xdr:rowOff>
    </xdr:from>
    <xdr:ext cx="469744" cy="259045"/>
    <xdr:sp macro="" textlink="">
      <xdr:nvSpPr>
        <xdr:cNvPr id="794" name="貸付金平均値テキスト"/>
        <xdr:cNvSpPr txBox="1"/>
      </xdr:nvSpPr>
      <xdr:spPr>
        <a:xfrm>
          <a:off x="22212300" y="9997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75336</xdr:rowOff>
    </xdr:from>
    <xdr:to>
      <xdr:col>116</xdr:col>
      <xdr:colOff>114300</xdr:colOff>
      <xdr:row>59</xdr:row>
      <xdr:rowOff>5486</xdr:rowOff>
    </xdr:to>
    <xdr:sp macro="" textlink="">
      <xdr:nvSpPr>
        <xdr:cNvPr id="795" name="フローチャート: 判断 794"/>
        <xdr:cNvSpPr/>
      </xdr:nvSpPr>
      <xdr:spPr>
        <a:xfrm>
          <a:off x="221107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25819</xdr:rowOff>
    </xdr:from>
    <xdr:to>
      <xdr:col>111</xdr:col>
      <xdr:colOff>177800</xdr:colOff>
      <xdr:row>58</xdr:row>
      <xdr:rowOff>32791</xdr:rowOff>
    </xdr:to>
    <xdr:cxnSp macro="">
      <xdr:nvCxnSpPr>
        <xdr:cNvPr id="796" name="直線コネクタ 795"/>
        <xdr:cNvCxnSpPr/>
      </xdr:nvCxnSpPr>
      <xdr:spPr>
        <a:xfrm flipV="1">
          <a:off x="20434300" y="9969919"/>
          <a:ext cx="889000" cy="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83109</xdr:rowOff>
    </xdr:from>
    <xdr:to>
      <xdr:col>112</xdr:col>
      <xdr:colOff>38100</xdr:colOff>
      <xdr:row>59</xdr:row>
      <xdr:rowOff>13259</xdr:rowOff>
    </xdr:to>
    <xdr:sp macro="" textlink="">
      <xdr:nvSpPr>
        <xdr:cNvPr id="797" name="フローチャート: 判断 796"/>
        <xdr:cNvSpPr/>
      </xdr:nvSpPr>
      <xdr:spPr>
        <a:xfrm>
          <a:off x="21272500" y="10027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4386</xdr:rowOff>
    </xdr:from>
    <xdr:ext cx="469744" cy="259045"/>
    <xdr:sp macro="" textlink="">
      <xdr:nvSpPr>
        <xdr:cNvPr id="798" name="テキスト ボックス 797"/>
        <xdr:cNvSpPr txBox="1"/>
      </xdr:nvSpPr>
      <xdr:spPr>
        <a:xfrm>
          <a:off x="21088428" y="1011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32791</xdr:rowOff>
    </xdr:from>
    <xdr:to>
      <xdr:col>107</xdr:col>
      <xdr:colOff>50800</xdr:colOff>
      <xdr:row>58</xdr:row>
      <xdr:rowOff>36716</xdr:rowOff>
    </xdr:to>
    <xdr:cxnSp macro="">
      <xdr:nvCxnSpPr>
        <xdr:cNvPr id="799" name="直線コネクタ 798"/>
        <xdr:cNvCxnSpPr/>
      </xdr:nvCxnSpPr>
      <xdr:spPr>
        <a:xfrm flipV="1">
          <a:off x="19545300" y="9976891"/>
          <a:ext cx="889000" cy="3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84747</xdr:rowOff>
    </xdr:from>
    <xdr:to>
      <xdr:col>107</xdr:col>
      <xdr:colOff>101600</xdr:colOff>
      <xdr:row>59</xdr:row>
      <xdr:rowOff>14897</xdr:rowOff>
    </xdr:to>
    <xdr:sp macro="" textlink="">
      <xdr:nvSpPr>
        <xdr:cNvPr id="800" name="フローチャート: 判断 799"/>
        <xdr:cNvSpPr/>
      </xdr:nvSpPr>
      <xdr:spPr>
        <a:xfrm>
          <a:off x="20383500" y="1002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6024</xdr:rowOff>
    </xdr:from>
    <xdr:ext cx="469744" cy="259045"/>
    <xdr:sp macro="" textlink="">
      <xdr:nvSpPr>
        <xdr:cNvPr id="801" name="テキスト ボックス 800"/>
        <xdr:cNvSpPr txBox="1"/>
      </xdr:nvSpPr>
      <xdr:spPr>
        <a:xfrm>
          <a:off x="20199428" y="10121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34811</xdr:rowOff>
    </xdr:from>
    <xdr:to>
      <xdr:col>102</xdr:col>
      <xdr:colOff>114300</xdr:colOff>
      <xdr:row>58</xdr:row>
      <xdr:rowOff>36716</xdr:rowOff>
    </xdr:to>
    <xdr:cxnSp macro="">
      <xdr:nvCxnSpPr>
        <xdr:cNvPr id="802" name="直線コネクタ 801"/>
        <xdr:cNvCxnSpPr/>
      </xdr:nvCxnSpPr>
      <xdr:spPr>
        <a:xfrm>
          <a:off x="18656300" y="9978911"/>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85852</xdr:rowOff>
    </xdr:from>
    <xdr:to>
      <xdr:col>102</xdr:col>
      <xdr:colOff>165100</xdr:colOff>
      <xdr:row>59</xdr:row>
      <xdr:rowOff>16002</xdr:rowOff>
    </xdr:to>
    <xdr:sp macro="" textlink="">
      <xdr:nvSpPr>
        <xdr:cNvPr id="803" name="フローチャート: 判断 802"/>
        <xdr:cNvSpPr/>
      </xdr:nvSpPr>
      <xdr:spPr>
        <a:xfrm>
          <a:off x="19494500" y="1002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7129</xdr:rowOff>
    </xdr:from>
    <xdr:ext cx="469744" cy="259045"/>
    <xdr:sp macro="" textlink="">
      <xdr:nvSpPr>
        <xdr:cNvPr id="804" name="テキスト ボックス 803"/>
        <xdr:cNvSpPr txBox="1"/>
      </xdr:nvSpPr>
      <xdr:spPr>
        <a:xfrm>
          <a:off x="19310428" y="10122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64592</xdr:rowOff>
    </xdr:from>
    <xdr:to>
      <xdr:col>98</xdr:col>
      <xdr:colOff>38100</xdr:colOff>
      <xdr:row>58</xdr:row>
      <xdr:rowOff>166192</xdr:rowOff>
    </xdr:to>
    <xdr:sp macro="" textlink="">
      <xdr:nvSpPr>
        <xdr:cNvPr id="805" name="フローチャート: 判断 804"/>
        <xdr:cNvSpPr/>
      </xdr:nvSpPr>
      <xdr:spPr>
        <a:xfrm>
          <a:off x="18605500" y="1000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157319</xdr:rowOff>
    </xdr:from>
    <xdr:ext cx="469744" cy="259045"/>
    <xdr:sp macro="" textlink="">
      <xdr:nvSpPr>
        <xdr:cNvPr id="806" name="テキスト ボックス 805"/>
        <xdr:cNvSpPr txBox="1"/>
      </xdr:nvSpPr>
      <xdr:spPr>
        <a:xfrm>
          <a:off x="18421428" y="10101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141212</xdr:rowOff>
    </xdr:from>
    <xdr:to>
      <xdr:col>116</xdr:col>
      <xdr:colOff>114300</xdr:colOff>
      <xdr:row>58</xdr:row>
      <xdr:rowOff>71362</xdr:rowOff>
    </xdr:to>
    <xdr:sp macro="" textlink="">
      <xdr:nvSpPr>
        <xdr:cNvPr id="812" name="楕円 811"/>
        <xdr:cNvSpPr/>
      </xdr:nvSpPr>
      <xdr:spPr>
        <a:xfrm>
          <a:off x="22110700" y="991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164089</xdr:rowOff>
    </xdr:from>
    <xdr:ext cx="469744" cy="259045"/>
    <xdr:sp macro="" textlink="">
      <xdr:nvSpPr>
        <xdr:cNvPr id="813" name="貸付金該当値テキスト"/>
        <xdr:cNvSpPr txBox="1"/>
      </xdr:nvSpPr>
      <xdr:spPr>
        <a:xfrm>
          <a:off x="22212300" y="9765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146469</xdr:rowOff>
    </xdr:from>
    <xdr:to>
      <xdr:col>112</xdr:col>
      <xdr:colOff>38100</xdr:colOff>
      <xdr:row>58</xdr:row>
      <xdr:rowOff>76619</xdr:rowOff>
    </xdr:to>
    <xdr:sp macro="" textlink="">
      <xdr:nvSpPr>
        <xdr:cNvPr id="814" name="楕円 813"/>
        <xdr:cNvSpPr/>
      </xdr:nvSpPr>
      <xdr:spPr>
        <a:xfrm>
          <a:off x="21272500" y="991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93146</xdr:rowOff>
    </xdr:from>
    <xdr:ext cx="469744" cy="259045"/>
    <xdr:sp macro="" textlink="">
      <xdr:nvSpPr>
        <xdr:cNvPr id="815" name="テキスト ボックス 814"/>
        <xdr:cNvSpPr txBox="1"/>
      </xdr:nvSpPr>
      <xdr:spPr>
        <a:xfrm>
          <a:off x="21088428" y="969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153441</xdr:rowOff>
    </xdr:from>
    <xdr:to>
      <xdr:col>107</xdr:col>
      <xdr:colOff>101600</xdr:colOff>
      <xdr:row>58</xdr:row>
      <xdr:rowOff>83591</xdr:rowOff>
    </xdr:to>
    <xdr:sp macro="" textlink="">
      <xdr:nvSpPr>
        <xdr:cNvPr id="816" name="楕円 815"/>
        <xdr:cNvSpPr/>
      </xdr:nvSpPr>
      <xdr:spPr>
        <a:xfrm>
          <a:off x="20383500" y="9926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100118</xdr:rowOff>
    </xdr:from>
    <xdr:ext cx="469744" cy="259045"/>
    <xdr:sp macro="" textlink="">
      <xdr:nvSpPr>
        <xdr:cNvPr id="817" name="テキスト ボックス 816"/>
        <xdr:cNvSpPr txBox="1"/>
      </xdr:nvSpPr>
      <xdr:spPr>
        <a:xfrm>
          <a:off x="20199428" y="9701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157366</xdr:rowOff>
    </xdr:from>
    <xdr:to>
      <xdr:col>102</xdr:col>
      <xdr:colOff>165100</xdr:colOff>
      <xdr:row>58</xdr:row>
      <xdr:rowOff>87516</xdr:rowOff>
    </xdr:to>
    <xdr:sp macro="" textlink="">
      <xdr:nvSpPr>
        <xdr:cNvPr id="818" name="楕円 817"/>
        <xdr:cNvSpPr/>
      </xdr:nvSpPr>
      <xdr:spPr>
        <a:xfrm>
          <a:off x="19494500" y="993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104043</xdr:rowOff>
    </xdr:from>
    <xdr:ext cx="469744" cy="259045"/>
    <xdr:sp macro="" textlink="">
      <xdr:nvSpPr>
        <xdr:cNvPr id="819" name="テキスト ボックス 818"/>
        <xdr:cNvSpPr txBox="1"/>
      </xdr:nvSpPr>
      <xdr:spPr>
        <a:xfrm>
          <a:off x="19310428" y="9705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155461</xdr:rowOff>
    </xdr:from>
    <xdr:to>
      <xdr:col>98</xdr:col>
      <xdr:colOff>38100</xdr:colOff>
      <xdr:row>58</xdr:row>
      <xdr:rowOff>85611</xdr:rowOff>
    </xdr:to>
    <xdr:sp macro="" textlink="">
      <xdr:nvSpPr>
        <xdr:cNvPr id="820" name="楕円 819"/>
        <xdr:cNvSpPr/>
      </xdr:nvSpPr>
      <xdr:spPr>
        <a:xfrm>
          <a:off x="18605500" y="992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102138</xdr:rowOff>
    </xdr:from>
    <xdr:ext cx="469744" cy="259045"/>
    <xdr:sp macro="" textlink="">
      <xdr:nvSpPr>
        <xdr:cNvPr id="821" name="テキスト ボックス 820"/>
        <xdr:cNvSpPr txBox="1"/>
      </xdr:nvSpPr>
      <xdr:spPr>
        <a:xfrm>
          <a:off x="18421428" y="970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3" name="テキスト ボックス 832"/>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41718</xdr:rowOff>
    </xdr:from>
    <xdr:to>
      <xdr:col>116</xdr:col>
      <xdr:colOff>62864</xdr:colOff>
      <xdr:row>79</xdr:row>
      <xdr:rowOff>60060</xdr:rowOff>
    </xdr:to>
    <xdr:cxnSp macro="">
      <xdr:nvCxnSpPr>
        <xdr:cNvPr id="847" name="直線コネクタ 846"/>
        <xdr:cNvCxnSpPr/>
      </xdr:nvCxnSpPr>
      <xdr:spPr>
        <a:xfrm flipV="1">
          <a:off x="22159595" y="12214668"/>
          <a:ext cx="1269" cy="1389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63887</xdr:rowOff>
    </xdr:from>
    <xdr:ext cx="469744" cy="259045"/>
    <xdr:sp macro="" textlink="">
      <xdr:nvSpPr>
        <xdr:cNvPr id="848" name="繰出金最小値テキスト"/>
        <xdr:cNvSpPr txBox="1"/>
      </xdr:nvSpPr>
      <xdr:spPr>
        <a:xfrm>
          <a:off x="22212300" y="1360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60060</xdr:rowOff>
    </xdr:from>
    <xdr:to>
      <xdr:col>116</xdr:col>
      <xdr:colOff>152400</xdr:colOff>
      <xdr:row>79</xdr:row>
      <xdr:rowOff>60060</xdr:rowOff>
    </xdr:to>
    <xdr:cxnSp macro="">
      <xdr:nvCxnSpPr>
        <xdr:cNvPr id="849" name="直線コネクタ 848"/>
        <xdr:cNvCxnSpPr/>
      </xdr:nvCxnSpPr>
      <xdr:spPr>
        <a:xfrm>
          <a:off x="22072600" y="13604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159845</xdr:rowOff>
    </xdr:from>
    <xdr:ext cx="599010" cy="259045"/>
    <xdr:sp macro="" textlink="">
      <xdr:nvSpPr>
        <xdr:cNvPr id="850" name="繰出金最大値テキスト"/>
        <xdr:cNvSpPr txBox="1"/>
      </xdr:nvSpPr>
      <xdr:spPr>
        <a:xfrm>
          <a:off x="22212300" y="1198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41718</xdr:rowOff>
    </xdr:from>
    <xdr:to>
      <xdr:col>116</xdr:col>
      <xdr:colOff>152400</xdr:colOff>
      <xdr:row>71</xdr:row>
      <xdr:rowOff>41718</xdr:rowOff>
    </xdr:to>
    <xdr:cxnSp macro="">
      <xdr:nvCxnSpPr>
        <xdr:cNvPr id="851" name="直線コネクタ 850"/>
        <xdr:cNvCxnSpPr/>
      </xdr:nvCxnSpPr>
      <xdr:spPr>
        <a:xfrm>
          <a:off x="22072600" y="1221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128107</xdr:rowOff>
    </xdr:from>
    <xdr:to>
      <xdr:col>116</xdr:col>
      <xdr:colOff>63500</xdr:colOff>
      <xdr:row>73</xdr:row>
      <xdr:rowOff>169908</xdr:rowOff>
    </xdr:to>
    <xdr:cxnSp macro="">
      <xdr:nvCxnSpPr>
        <xdr:cNvPr id="852" name="直線コネクタ 851"/>
        <xdr:cNvCxnSpPr/>
      </xdr:nvCxnSpPr>
      <xdr:spPr>
        <a:xfrm flipV="1">
          <a:off x="21323300" y="12643957"/>
          <a:ext cx="838200" cy="4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82066</xdr:rowOff>
    </xdr:from>
    <xdr:ext cx="534377" cy="259045"/>
    <xdr:sp macro="" textlink="">
      <xdr:nvSpPr>
        <xdr:cNvPr id="853" name="繰出金平均値テキスト"/>
        <xdr:cNvSpPr txBox="1"/>
      </xdr:nvSpPr>
      <xdr:spPr>
        <a:xfrm>
          <a:off x="22212300" y="12940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103639</xdr:rowOff>
    </xdr:from>
    <xdr:to>
      <xdr:col>116</xdr:col>
      <xdr:colOff>114300</xdr:colOff>
      <xdr:row>76</xdr:row>
      <xdr:rowOff>33790</xdr:rowOff>
    </xdr:to>
    <xdr:sp macro="" textlink="">
      <xdr:nvSpPr>
        <xdr:cNvPr id="854" name="フローチャート: 判断 853"/>
        <xdr:cNvSpPr/>
      </xdr:nvSpPr>
      <xdr:spPr>
        <a:xfrm>
          <a:off x="221107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169908</xdr:rowOff>
    </xdr:from>
    <xdr:to>
      <xdr:col>111</xdr:col>
      <xdr:colOff>177800</xdr:colOff>
      <xdr:row>74</xdr:row>
      <xdr:rowOff>70826</xdr:rowOff>
    </xdr:to>
    <xdr:cxnSp macro="">
      <xdr:nvCxnSpPr>
        <xdr:cNvPr id="855" name="直線コネクタ 854"/>
        <xdr:cNvCxnSpPr/>
      </xdr:nvCxnSpPr>
      <xdr:spPr>
        <a:xfrm flipV="1">
          <a:off x="20434300" y="12685758"/>
          <a:ext cx="889000" cy="72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97162</xdr:rowOff>
    </xdr:from>
    <xdr:to>
      <xdr:col>112</xdr:col>
      <xdr:colOff>38100</xdr:colOff>
      <xdr:row>76</xdr:row>
      <xdr:rowOff>27313</xdr:rowOff>
    </xdr:to>
    <xdr:sp macro="" textlink="">
      <xdr:nvSpPr>
        <xdr:cNvPr id="856" name="フローチャート: 判断 855"/>
        <xdr:cNvSpPr/>
      </xdr:nvSpPr>
      <xdr:spPr>
        <a:xfrm>
          <a:off x="21272500" y="129559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18439</xdr:rowOff>
    </xdr:from>
    <xdr:ext cx="534377" cy="259045"/>
    <xdr:sp macro="" textlink="">
      <xdr:nvSpPr>
        <xdr:cNvPr id="857" name="テキスト ボックス 856"/>
        <xdr:cNvSpPr txBox="1"/>
      </xdr:nvSpPr>
      <xdr:spPr>
        <a:xfrm>
          <a:off x="21056111" y="1304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133963</xdr:rowOff>
    </xdr:from>
    <xdr:to>
      <xdr:col>107</xdr:col>
      <xdr:colOff>50800</xdr:colOff>
      <xdr:row>74</xdr:row>
      <xdr:rowOff>70826</xdr:rowOff>
    </xdr:to>
    <xdr:cxnSp macro="">
      <xdr:nvCxnSpPr>
        <xdr:cNvPr id="858" name="直線コネクタ 857"/>
        <xdr:cNvCxnSpPr/>
      </xdr:nvCxnSpPr>
      <xdr:spPr>
        <a:xfrm>
          <a:off x="19545300" y="12649813"/>
          <a:ext cx="889000" cy="10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90500</xdr:rowOff>
    </xdr:from>
    <xdr:to>
      <xdr:col>107</xdr:col>
      <xdr:colOff>101600</xdr:colOff>
      <xdr:row>76</xdr:row>
      <xdr:rowOff>20650</xdr:rowOff>
    </xdr:to>
    <xdr:sp macro="" textlink="">
      <xdr:nvSpPr>
        <xdr:cNvPr id="859" name="フローチャート: 判断 858"/>
        <xdr:cNvSpPr/>
      </xdr:nvSpPr>
      <xdr:spPr>
        <a:xfrm>
          <a:off x="20383500" y="129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11777</xdr:rowOff>
    </xdr:from>
    <xdr:ext cx="534377" cy="259045"/>
    <xdr:sp macro="" textlink="">
      <xdr:nvSpPr>
        <xdr:cNvPr id="860" name="テキスト ボックス 859"/>
        <xdr:cNvSpPr txBox="1"/>
      </xdr:nvSpPr>
      <xdr:spPr>
        <a:xfrm>
          <a:off x="20167111" y="1304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133963</xdr:rowOff>
    </xdr:from>
    <xdr:to>
      <xdr:col>102</xdr:col>
      <xdr:colOff>114300</xdr:colOff>
      <xdr:row>73</xdr:row>
      <xdr:rowOff>156192</xdr:rowOff>
    </xdr:to>
    <xdr:cxnSp macro="">
      <xdr:nvCxnSpPr>
        <xdr:cNvPr id="861" name="直線コネクタ 860"/>
        <xdr:cNvCxnSpPr/>
      </xdr:nvCxnSpPr>
      <xdr:spPr>
        <a:xfrm flipV="1">
          <a:off x="18656300" y="12649813"/>
          <a:ext cx="889000" cy="2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102605</xdr:rowOff>
    </xdr:from>
    <xdr:to>
      <xdr:col>102</xdr:col>
      <xdr:colOff>165100</xdr:colOff>
      <xdr:row>76</xdr:row>
      <xdr:rowOff>32755</xdr:rowOff>
    </xdr:to>
    <xdr:sp macro="" textlink="">
      <xdr:nvSpPr>
        <xdr:cNvPr id="862" name="フローチャート: 判断 861"/>
        <xdr:cNvSpPr/>
      </xdr:nvSpPr>
      <xdr:spPr>
        <a:xfrm>
          <a:off x="19494500" y="1296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23882</xdr:rowOff>
    </xdr:from>
    <xdr:ext cx="534377" cy="259045"/>
    <xdr:sp macro="" textlink="">
      <xdr:nvSpPr>
        <xdr:cNvPr id="863" name="テキスト ボックス 862"/>
        <xdr:cNvSpPr txBox="1"/>
      </xdr:nvSpPr>
      <xdr:spPr>
        <a:xfrm>
          <a:off x="19278111" y="1305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72212</xdr:rowOff>
    </xdr:from>
    <xdr:to>
      <xdr:col>98</xdr:col>
      <xdr:colOff>38100</xdr:colOff>
      <xdr:row>76</xdr:row>
      <xdr:rowOff>2363</xdr:rowOff>
    </xdr:to>
    <xdr:sp macro="" textlink="">
      <xdr:nvSpPr>
        <xdr:cNvPr id="864" name="フローチャート: 判断 863"/>
        <xdr:cNvSpPr/>
      </xdr:nvSpPr>
      <xdr:spPr>
        <a:xfrm>
          <a:off x="18605500" y="129309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164940</xdr:rowOff>
    </xdr:from>
    <xdr:ext cx="534377" cy="259045"/>
    <xdr:sp macro="" textlink="">
      <xdr:nvSpPr>
        <xdr:cNvPr id="865" name="テキスト ボックス 864"/>
        <xdr:cNvSpPr txBox="1"/>
      </xdr:nvSpPr>
      <xdr:spPr>
        <a:xfrm>
          <a:off x="18389111" y="1302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77307</xdr:rowOff>
    </xdr:from>
    <xdr:to>
      <xdr:col>116</xdr:col>
      <xdr:colOff>114300</xdr:colOff>
      <xdr:row>74</xdr:row>
      <xdr:rowOff>7457</xdr:rowOff>
    </xdr:to>
    <xdr:sp macro="" textlink="">
      <xdr:nvSpPr>
        <xdr:cNvPr id="871" name="楕円 870"/>
        <xdr:cNvSpPr/>
      </xdr:nvSpPr>
      <xdr:spPr>
        <a:xfrm>
          <a:off x="22110700" y="1259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100184</xdr:rowOff>
    </xdr:from>
    <xdr:ext cx="534377" cy="259045"/>
    <xdr:sp macro="" textlink="">
      <xdr:nvSpPr>
        <xdr:cNvPr id="872" name="繰出金該当値テキスト"/>
        <xdr:cNvSpPr txBox="1"/>
      </xdr:nvSpPr>
      <xdr:spPr>
        <a:xfrm>
          <a:off x="22212300" y="12444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119108</xdr:rowOff>
    </xdr:from>
    <xdr:to>
      <xdr:col>112</xdr:col>
      <xdr:colOff>38100</xdr:colOff>
      <xdr:row>74</xdr:row>
      <xdr:rowOff>49258</xdr:rowOff>
    </xdr:to>
    <xdr:sp macro="" textlink="">
      <xdr:nvSpPr>
        <xdr:cNvPr id="873" name="楕円 872"/>
        <xdr:cNvSpPr/>
      </xdr:nvSpPr>
      <xdr:spPr>
        <a:xfrm>
          <a:off x="21272500" y="1263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65785</xdr:rowOff>
    </xdr:from>
    <xdr:ext cx="534377" cy="259045"/>
    <xdr:sp macro="" textlink="">
      <xdr:nvSpPr>
        <xdr:cNvPr id="874" name="テキスト ボックス 873"/>
        <xdr:cNvSpPr txBox="1"/>
      </xdr:nvSpPr>
      <xdr:spPr>
        <a:xfrm>
          <a:off x="21056111" y="1241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20026</xdr:rowOff>
    </xdr:from>
    <xdr:to>
      <xdr:col>107</xdr:col>
      <xdr:colOff>101600</xdr:colOff>
      <xdr:row>74</xdr:row>
      <xdr:rowOff>121626</xdr:rowOff>
    </xdr:to>
    <xdr:sp macro="" textlink="">
      <xdr:nvSpPr>
        <xdr:cNvPr id="875" name="楕円 874"/>
        <xdr:cNvSpPr/>
      </xdr:nvSpPr>
      <xdr:spPr>
        <a:xfrm>
          <a:off x="20383500" y="1270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138153</xdr:rowOff>
    </xdr:from>
    <xdr:ext cx="534377" cy="259045"/>
    <xdr:sp macro="" textlink="">
      <xdr:nvSpPr>
        <xdr:cNvPr id="876" name="テキスト ボックス 875"/>
        <xdr:cNvSpPr txBox="1"/>
      </xdr:nvSpPr>
      <xdr:spPr>
        <a:xfrm>
          <a:off x="20167111" y="1248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83163</xdr:rowOff>
    </xdr:from>
    <xdr:to>
      <xdr:col>102</xdr:col>
      <xdr:colOff>165100</xdr:colOff>
      <xdr:row>74</xdr:row>
      <xdr:rowOff>13313</xdr:rowOff>
    </xdr:to>
    <xdr:sp macro="" textlink="">
      <xdr:nvSpPr>
        <xdr:cNvPr id="877" name="楕円 876"/>
        <xdr:cNvSpPr/>
      </xdr:nvSpPr>
      <xdr:spPr>
        <a:xfrm>
          <a:off x="19494500" y="1259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29840</xdr:rowOff>
    </xdr:from>
    <xdr:ext cx="534377" cy="259045"/>
    <xdr:sp macro="" textlink="">
      <xdr:nvSpPr>
        <xdr:cNvPr id="878" name="テキスト ボックス 877"/>
        <xdr:cNvSpPr txBox="1"/>
      </xdr:nvSpPr>
      <xdr:spPr>
        <a:xfrm>
          <a:off x="19278111" y="12374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105392</xdr:rowOff>
    </xdr:from>
    <xdr:to>
      <xdr:col>98</xdr:col>
      <xdr:colOff>38100</xdr:colOff>
      <xdr:row>74</xdr:row>
      <xdr:rowOff>35542</xdr:rowOff>
    </xdr:to>
    <xdr:sp macro="" textlink="">
      <xdr:nvSpPr>
        <xdr:cNvPr id="879" name="楕円 878"/>
        <xdr:cNvSpPr/>
      </xdr:nvSpPr>
      <xdr:spPr>
        <a:xfrm>
          <a:off x="18605500" y="1262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52069</xdr:rowOff>
    </xdr:from>
    <xdr:ext cx="534377" cy="259045"/>
    <xdr:sp macro="" textlink="">
      <xdr:nvSpPr>
        <xdr:cNvPr id="880" name="テキスト ボックス 879"/>
        <xdr:cNvSpPr txBox="1"/>
      </xdr:nvSpPr>
      <xdr:spPr>
        <a:xfrm>
          <a:off x="18389111" y="12396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歳出決算総額は、住民</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人当たり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1,251,720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円で対前年</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144,267</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円増額となっている。そのうち公債費が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165,353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と類似団体内では突出しているが、ここ数年の地方債の新規発行抑制等による成果で金額は減少傾向にある。普通建設事業費の伸びをみてもわかるとおり、これからしばらくは大規模事業が続くため、今後金額の増加が見込まれるが、起債発行に当たっては交付税措置率の高い有利な地方債を中心に発行を行っていく。</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また、離島という地域特性上、町単独で維持管理しなければならない公共施設が多く、民間参入が困難であったり、競争に伴うコスト削減効果が期待できなかったりするため、人件費や物件費も今後も高い水準で推移していくものと見込んで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補助費等が類似団体内平均及び県平均値と比較して高額となっている背景には隠岐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町村で共同運営している広域行政サービスへの負担金があり、この部分については今後も横ばいで推移していく見込みである。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島根県隠岐の島町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14,040
13,951
242.82
17,826,101
17,574,151
211,524
8,431,298
25,379,710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112.7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124841</xdr:rowOff>
    </xdr:from>
    <xdr:to>
      <xdr:col>24</xdr:col>
      <xdr:colOff>62865</xdr:colOff>
      <xdr:row>38</xdr:row>
      <xdr:rowOff>34734</xdr:rowOff>
    </xdr:to>
    <xdr:cxnSp macro="">
      <xdr:nvCxnSpPr>
        <xdr:cNvPr id="56" name="直線コネクタ 55"/>
        <xdr:cNvCxnSpPr/>
      </xdr:nvCxnSpPr>
      <xdr:spPr>
        <a:xfrm flipV="1">
          <a:off x="4633595" y="5096891"/>
          <a:ext cx="1270" cy="1452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38561</xdr:rowOff>
    </xdr:from>
    <xdr:ext cx="469744" cy="259045"/>
    <xdr:sp macro="" textlink="">
      <xdr:nvSpPr>
        <xdr:cNvPr id="57" name="議会費最小値テキスト"/>
        <xdr:cNvSpPr txBox="1"/>
      </xdr:nvSpPr>
      <xdr:spPr>
        <a:xfrm>
          <a:off x="4686300" y="6553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34734</xdr:rowOff>
    </xdr:from>
    <xdr:to>
      <xdr:col>24</xdr:col>
      <xdr:colOff>152400</xdr:colOff>
      <xdr:row>38</xdr:row>
      <xdr:rowOff>34734</xdr:rowOff>
    </xdr:to>
    <xdr:cxnSp macro="">
      <xdr:nvCxnSpPr>
        <xdr:cNvPr id="58" name="直線コネクタ 57"/>
        <xdr:cNvCxnSpPr/>
      </xdr:nvCxnSpPr>
      <xdr:spPr>
        <a:xfrm>
          <a:off x="4546600" y="6549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71518</xdr:rowOff>
    </xdr:from>
    <xdr:ext cx="534377" cy="259045"/>
    <xdr:sp macro="" textlink="">
      <xdr:nvSpPr>
        <xdr:cNvPr id="59" name="議会費最大値テキスト"/>
        <xdr:cNvSpPr txBox="1"/>
      </xdr:nvSpPr>
      <xdr:spPr>
        <a:xfrm>
          <a:off x="4686300" y="487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124841</xdr:rowOff>
    </xdr:from>
    <xdr:to>
      <xdr:col>24</xdr:col>
      <xdr:colOff>152400</xdr:colOff>
      <xdr:row>29</xdr:row>
      <xdr:rowOff>124841</xdr:rowOff>
    </xdr:to>
    <xdr:cxnSp macro="">
      <xdr:nvCxnSpPr>
        <xdr:cNvPr id="60" name="直線コネクタ 59"/>
        <xdr:cNvCxnSpPr/>
      </xdr:nvCxnSpPr>
      <xdr:spPr>
        <a:xfrm>
          <a:off x="4546600" y="5096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23495</xdr:rowOff>
    </xdr:from>
    <xdr:to>
      <xdr:col>24</xdr:col>
      <xdr:colOff>63500</xdr:colOff>
      <xdr:row>36</xdr:row>
      <xdr:rowOff>35116</xdr:rowOff>
    </xdr:to>
    <xdr:cxnSp macro="">
      <xdr:nvCxnSpPr>
        <xdr:cNvPr id="61" name="直線コネクタ 60"/>
        <xdr:cNvCxnSpPr/>
      </xdr:nvCxnSpPr>
      <xdr:spPr>
        <a:xfrm flipV="1">
          <a:off x="3797300" y="6195695"/>
          <a:ext cx="838200" cy="1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103967</xdr:rowOff>
    </xdr:from>
    <xdr:ext cx="469744" cy="259045"/>
    <xdr:sp macro="" textlink="">
      <xdr:nvSpPr>
        <xdr:cNvPr id="62" name="議会費平均値テキスト"/>
        <xdr:cNvSpPr txBox="1"/>
      </xdr:nvSpPr>
      <xdr:spPr>
        <a:xfrm>
          <a:off x="4686300" y="5933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81090</xdr:rowOff>
    </xdr:from>
    <xdr:to>
      <xdr:col>24</xdr:col>
      <xdr:colOff>114300</xdr:colOff>
      <xdr:row>36</xdr:row>
      <xdr:rowOff>11240</xdr:rowOff>
    </xdr:to>
    <xdr:sp macro="" textlink="">
      <xdr:nvSpPr>
        <xdr:cNvPr id="63" name="フローチャート: 判断 62"/>
        <xdr:cNvSpPr/>
      </xdr:nvSpPr>
      <xdr:spPr>
        <a:xfrm>
          <a:off x="4584700" y="608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35116</xdr:rowOff>
    </xdr:from>
    <xdr:to>
      <xdr:col>19</xdr:col>
      <xdr:colOff>177800</xdr:colOff>
      <xdr:row>36</xdr:row>
      <xdr:rowOff>49022</xdr:rowOff>
    </xdr:to>
    <xdr:cxnSp macro="">
      <xdr:nvCxnSpPr>
        <xdr:cNvPr id="64" name="直線コネクタ 63"/>
        <xdr:cNvCxnSpPr/>
      </xdr:nvCxnSpPr>
      <xdr:spPr>
        <a:xfrm flipV="1">
          <a:off x="2908300" y="6207316"/>
          <a:ext cx="889000" cy="1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116141</xdr:rowOff>
    </xdr:from>
    <xdr:to>
      <xdr:col>20</xdr:col>
      <xdr:colOff>38100</xdr:colOff>
      <xdr:row>36</xdr:row>
      <xdr:rowOff>46291</xdr:rowOff>
    </xdr:to>
    <xdr:sp macro="" textlink="">
      <xdr:nvSpPr>
        <xdr:cNvPr id="65" name="フローチャート: 判断 64"/>
        <xdr:cNvSpPr/>
      </xdr:nvSpPr>
      <xdr:spPr>
        <a:xfrm>
          <a:off x="3746500" y="611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62818</xdr:rowOff>
    </xdr:from>
    <xdr:ext cx="469744" cy="259045"/>
    <xdr:sp macro="" textlink="">
      <xdr:nvSpPr>
        <xdr:cNvPr id="66" name="テキスト ボックス 65"/>
        <xdr:cNvSpPr txBox="1"/>
      </xdr:nvSpPr>
      <xdr:spPr>
        <a:xfrm>
          <a:off x="3562428" y="5892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49022</xdr:rowOff>
    </xdr:from>
    <xdr:to>
      <xdr:col>15</xdr:col>
      <xdr:colOff>50800</xdr:colOff>
      <xdr:row>36</xdr:row>
      <xdr:rowOff>50165</xdr:rowOff>
    </xdr:to>
    <xdr:cxnSp macro="">
      <xdr:nvCxnSpPr>
        <xdr:cNvPr id="67" name="直線コネクタ 66"/>
        <xdr:cNvCxnSpPr/>
      </xdr:nvCxnSpPr>
      <xdr:spPr>
        <a:xfrm flipV="1">
          <a:off x="2019300" y="6221222"/>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153670</xdr:rowOff>
    </xdr:from>
    <xdr:to>
      <xdr:col>15</xdr:col>
      <xdr:colOff>101600</xdr:colOff>
      <xdr:row>36</xdr:row>
      <xdr:rowOff>83820</xdr:rowOff>
    </xdr:to>
    <xdr:sp macro="" textlink="">
      <xdr:nvSpPr>
        <xdr:cNvPr id="68" name="フローチャート: 判断 67"/>
        <xdr:cNvSpPr/>
      </xdr:nvSpPr>
      <xdr:spPr>
        <a:xfrm>
          <a:off x="28575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100347</xdr:rowOff>
    </xdr:from>
    <xdr:ext cx="469744" cy="259045"/>
    <xdr:sp macro="" textlink="">
      <xdr:nvSpPr>
        <xdr:cNvPr id="69" name="テキスト ボックス 68"/>
        <xdr:cNvSpPr txBox="1"/>
      </xdr:nvSpPr>
      <xdr:spPr>
        <a:xfrm>
          <a:off x="2673428" y="5929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111887</xdr:rowOff>
    </xdr:from>
    <xdr:to>
      <xdr:col>10</xdr:col>
      <xdr:colOff>114300</xdr:colOff>
      <xdr:row>36</xdr:row>
      <xdr:rowOff>50165</xdr:rowOff>
    </xdr:to>
    <xdr:cxnSp macro="">
      <xdr:nvCxnSpPr>
        <xdr:cNvPr id="70" name="直線コネクタ 69"/>
        <xdr:cNvCxnSpPr/>
      </xdr:nvCxnSpPr>
      <xdr:spPr>
        <a:xfrm>
          <a:off x="1130300" y="6112637"/>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161290</xdr:rowOff>
    </xdr:from>
    <xdr:to>
      <xdr:col>10</xdr:col>
      <xdr:colOff>165100</xdr:colOff>
      <xdr:row>36</xdr:row>
      <xdr:rowOff>91440</xdr:rowOff>
    </xdr:to>
    <xdr:sp macro="" textlink="">
      <xdr:nvSpPr>
        <xdr:cNvPr id="71" name="フローチャート: 判断 70"/>
        <xdr:cNvSpPr/>
      </xdr:nvSpPr>
      <xdr:spPr>
        <a:xfrm>
          <a:off x="1968500" y="61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107967</xdr:rowOff>
    </xdr:from>
    <xdr:ext cx="469744" cy="259045"/>
    <xdr:sp macro="" textlink="">
      <xdr:nvSpPr>
        <xdr:cNvPr id="72" name="テキスト ボックス 71"/>
        <xdr:cNvSpPr txBox="1"/>
      </xdr:nvSpPr>
      <xdr:spPr>
        <a:xfrm>
          <a:off x="1784428" y="5937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45085</xdr:rowOff>
    </xdr:from>
    <xdr:to>
      <xdr:col>6</xdr:col>
      <xdr:colOff>38100</xdr:colOff>
      <xdr:row>35</xdr:row>
      <xdr:rowOff>146685</xdr:rowOff>
    </xdr:to>
    <xdr:sp macro="" textlink="">
      <xdr:nvSpPr>
        <xdr:cNvPr id="73" name="フローチャート: 判断 72"/>
        <xdr:cNvSpPr/>
      </xdr:nvSpPr>
      <xdr:spPr>
        <a:xfrm>
          <a:off x="1079500" y="604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163212</xdr:rowOff>
    </xdr:from>
    <xdr:ext cx="469744" cy="259045"/>
    <xdr:sp macro="" textlink="">
      <xdr:nvSpPr>
        <xdr:cNvPr id="74" name="テキスト ボックス 73"/>
        <xdr:cNvSpPr txBox="1"/>
      </xdr:nvSpPr>
      <xdr:spPr>
        <a:xfrm>
          <a:off x="895428" y="5821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144145</xdr:rowOff>
    </xdr:from>
    <xdr:to>
      <xdr:col>24</xdr:col>
      <xdr:colOff>114300</xdr:colOff>
      <xdr:row>36</xdr:row>
      <xdr:rowOff>74295</xdr:rowOff>
    </xdr:to>
    <xdr:sp macro="" textlink="">
      <xdr:nvSpPr>
        <xdr:cNvPr id="80" name="楕円 79"/>
        <xdr:cNvSpPr/>
      </xdr:nvSpPr>
      <xdr:spPr>
        <a:xfrm>
          <a:off x="4584700" y="614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122572</xdr:rowOff>
    </xdr:from>
    <xdr:ext cx="469744" cy="259045"/>
    <xdr:sp macro="" textlink="">
      <xdr:nvSpPr>
        <xdr:cNvPr id="81" name="議会費該当値テキスト"/>
        <xdr:cNvSpPr txBox="1"/>
      </xdr:nvSpPr>
      <xdr:spPr>
        <a:xfrm>
          <a:off x="4686300" y="612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155766</xdr:rowOff>
    </xdr:from>
    <xdr:to>
      <xdr:col>20</xdr:col>
      <xdr:colOff>38100</xdr:colOff>
      <xdr:row>36</xdr:row>
      <xdr:rowOff>85916</xdr:rowOff>
    </xdr:to>
    <xdr:sp macro="" textlink="">
      <xdr:nvSpPr>
        <xdr:cNvPr id="82" name="楕円 81"/>
        <xdr:cNvSpPr/>
      </xdr:nvSpPr>
      <xdr:spPr>
        <a:xfrm>
          <a:off x="3746500" y="615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77043</xdr:rowOff>
    </xdr:from>
    <xdr:ext cx="469744" cy="259045"/>
    <xdr:sp macro="" textlink="">
      <xdr:nvSpPr>
        <xdr:cNvPr id="83" name="テキスト ボックス 82"/>
        <xdr:cNvSpPr txBox="1"/>
      </xdr:nvSpPr>
      <xdr:spPr>
        <a:xfrm>
          <a:off x="3562428" y="6249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169672</xdr:rowOff>
    </xdr:from>
    <xdr:to>
      <xdr:col>15</xdr:col>
      <xdr:colOff>101600</xdr:colOff>
      <xdr:row>36</xdr:row>
      <xdr:rowOff>99822</xdr:rowOff>
    </xdr:to>
    <xdr:sp macro="" textlink="">
      <xdr:nvSpPr>
        <xdr:cNvPr id="84" name="楕円 83"/>
        <xdr:cNvSpPr/>
      </xdr:nvSpPr>
      <xdr:spPr>
        <a:xfrm>
          <a:off x="2857500" y="61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90949</xdr:rowOff>
    </xdr:from>
    <xdr:ext cx="469744" cy="259045"/>
    <xdr:sp macro="" textlink="">
      <xdr:nvSpPr>
        <xdr:cNvPr id="85" name="テキスト ボックス 84"/>
        <xdr:cNvSpPr txBox="1"/>
      </xdr:nvSpPr>
      <xdr:spPr>
        <a:xfrm>
          <a:off x="2673428" y="626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170815</xdr:rowOff>
    </xdr:from>
    <xdr:to>
      <xdr:col>10</xdr:col>
      <xdr:colOff>165100</xdr:colOff>
      <xdr:row>36</xdr:row>
      <xdr:rowOff>100965</xdr:rowOff>
    </xdr:to>
    <xdr:sp macro="" textlink="">
      <xdr:nvSpPr>
        <xdr:cNvPr id="86" name="楕円 85"/>
        <xdr:cNvSpPr/>
      </xdr:nvSpPr>
      <xdr:spPr>
        <a:xfrm>
          <a:off x="1968500" y="617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92092</xdr:rowOff>
    </xdr:from>
    <xdr:ext cx="469744" cy="259045"/>
    <xdr:sp macro="" textlink="">
      <xdr:nvSpPr>
        <xdr:cNvPr id="87" name="テキスト ボックス 86"/>
        <xdr:cNvSpPr txBox="1"/>
      </xdr:nvSpPr>
      <xdr:spPr>
        <a:xfrm>
          <a:off x="1784428" y="6264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61087</xdr:rowOff>
    </xdr:from>
    <xdr:to>
      <xdr:col>6</xdr:col>
      <xdr:colOff>38100</xdr:colOff>
      <xdr:row>35</xdr:row>
      <xdr:rowOff>162687</xdr:rowOff>
    </xdr:to>
    <xdr:sp macro="" textlink="">
      <xdr:nvSpPr>
        <xdr:cNvPr id="88" name="楕円 87"/>
        <xdr:cNvSpPr/>
      </xdr:nvSpPr>
      <xdr:spPr>
        <a:xfrm>
          <a:off x="1079500" y="606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153814</xdr:rowOff>
    </xdr:from>
    <xdr:ext cx="469744" cy="259045"/>
    <xdr:sp macro="" textlink="">
      <xdr:nvSpPr>
        <xdr:cNvPr id="89" name="テキスト ボックス 88"/>
        <xdr:cNvSpPr txBox="1"/>
      </xdr:nvSpPr>
      <xdr:spPr>
        <a:xfrm>
          <a:off x="895428" y="615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130762</xdr:rowOff>
    </xdr:from>
    <xdr:to>
      <xdr:col>24</xdr:col>
      <xdr:colOff>62865</xdr:colOff>
      <xdr:row>58</xdr:row>
      <xdr:rowOff>135520</xdr:rowOff>
    </xdr:to>
    <xdr:cxnSp macro="">
      <xdr:nvCxnSpPr>
        <xdr:cNvPr id="115" name="直線コネクタ 114"/>
        <xdr:cNvCxnSpPr/>
      </xdr:nvCxnSpPr>
      <xdr:spPr>
        <a:xfrm flipV="1">
          <a:off x="4633595" y="8703262"/>
          <a:ext cx="1270" cy="1376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139347</xdr:rowOff>
    </xdr:from>
    <xdr:ext cx="534377" cy="259045"/>
    <xdr:sp macro="" textlink="">
      <xdr:nvSpPr>
        <xdr:cNvPr id="116" name="総務費最小値テキスト"/>
        <xdr:cNvSpPr txBox="1"/>
      </xdr:nvSpPr>
      <xdr:spPr>
        <a:xfrm>
          <a:off x="4686300" y="1008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135520</xdr:rowOff>
    </xdr:from>
    <xdr:to>
      <xdr:col>24</xdr:col>
      <xdr:colOff>152400</xdr:colOff>
      <xdr:row>58</xdr:row>
      <xdr:rowOff>135520</xdr:rowOff>
    </xdr:to>
    <xdr:cxnSp macro="">
      <xdr:nvCxnSpPr>
        <xdr:cNvPr id="117" name="直線コネクタ 116"/>
        <xdr:cNvCxnSpPr/>
      </xdr:nvCxnSpPr>
      <xdr:spPr>
        <a:xfrm>
          <a:off x="4546600" y="1007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77439</xdr:rowOff>
    </xdr:from>
    <xdr:ext cx="599010" cy="259045"/>
    <xdr:sp macro="" textlink="">
      <xdr:nvSpPr>
        <xdr:cNvPr id="118" name="総務費最大値テキスト"/>
        <xdr:cNvSpPr txBox="1"/>
      </xdr:nvSpPr>
      <xdr:spPr>
        <a:xfrm>
          <a:off x="4686300" y="8478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462,737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130762</xdr:rowOff>
    </xdr:from>
    <xdr:to>
      <xdr:col>24</xdr:col>
      <xdr:colOff>152400</xdr:colOff>
      <xdr:row>50</xdr:row>
      <xdr:rowOff>130762</xdr:rowOff>
    </xdr:to>
    <xdr:cxnSp macro="">
      <xdr:nvCxnSpPr>
        <xdr:cNvPr id="119" name="直線コネクタ 118"/>
        <xdr:cNvCxnSpPr/>
      </xdr:nvCxnSpPr>
      <xdr:spPr>
        <a:xfrm>
          <a:off x="4546600" y="8703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127653</xdr:rowOff>
    </xdr:from>
    <xdr:to>
      <xdr:col>24</xdr:col>
      <xdr:colOff>63500</xdr:colOff>
      <xdr:row>56</xdr:row>
      <xdr:rowOff>7458</xdr:rowOff>
    </xdr:to>
    <xdr:cxnSp macro="">
      <xdr:nvCxnSpPr>
        <xdr:cNvPr id="120" name="直線コネクタ 119"/>
        <xdr:cNvCxnSpPr/>
      </xdr:nvCxnSpPr>
      <xdr:spPr>
        <a:xfrm flipV="1">
          <a:off x="3797300" y="9214503"/>
          <a:ext cx="838200" cy="394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137997</xdr:rowOff>
    </xdr:from>
    <xdr:ext cx="599010" cy="259045"/>
    <xdr:sp macro="" textlink="">
      <xdr:nvSpPr>
        <xdr:cNvPr id="121" name="総務費平均値テキスト"/>
        <xdr:cNvSpPr txBox="1"/>
      </xdr:nvSpPr>
      <xdr:spPr>
        <a:xfrm>
          <a:off x="4686300" y="97391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159570</xdr:rowOff>
    </xdr:from>
    <xdr:to>
      <xdr:col>24</xdr:col>
      <xdr:colOff>114300</xdr:colOff>
      <xdr:row>57</xdr:row>
      <xdr:rowOff>89720</xdr:rowOff>
    </xdr:to>
    <xdr:sp macro="" textlink="">
      <xdr:nvSpPr>
        <xdr:cNvPr id="122" name="フローチャート: 判断 121"/>
        <xdr:cNvSpPr/>
      </xdr:nvSpPr>
      <xdr:spPr>
        <a:xfrm>
          <a:off x="4584700" y="97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7458</xdr:rowOff>
    </xdr:from>
    <xdr:to>
      <xdr:col>19</xdr:col>
      <xdr:colOff>177800</xdr:colOff>
      <xdr:row>56</xdr:row>
      <xdr:rowOff>47960</xdr:rowOff>
    </xdr:to>
    <xdr:cxnSp macro="">
      <xdr:nvCxnSpPr>
        <xdr:cNvPr id="123" name="直線コネクタ 122"/>
        <xdr:cNvCxnSpPr/>
      </xdr:nvCxnSpPr>
      <xdr:spPr>
        <a:xfrm flipV="1">
          <a:off x="2908300" y="9608658"/>
          <a:ext cx="889000" cy="40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20634</xdr:rowOff>
    </xdr:from>
    <xdr:to>
      <xdr:col>20</xdr:col>
      <xdr:colOff>38100</xdr:colOff>
      <xdr:row>57</xdr:row>
      <xdr:rowOff>122234</xdr:rowOff>
    </xdr:to>
    <xdr:sp macro="" textlink="">
      <xdr:nvSpPr>
        <xdr:cNvPr id="124" name="フローチャート: 判断 123"/>
        <xdr:cNvSpPr/>
      </xdr:nvSpPr>
      <xdr:spPr>
        <a:xfrm>
          <a:off x="3746500" y="9793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113361</xdr:rowOff>
    </xdr:from>
    <xdr:ext cx="599010" cy="259045"/>
    <xdr:sp macro="" textlink="">
      <xdr:nvSpPr>
        <xdr:cNvPr id="125" name="テキスト ボックス 124"/>
        <xdr:cNvSpPr txBox="1"/>
      </xdr:nvSpPr>
      <xdr:spPr>
        <a:xfrm>
          <a:off x="3497795" y="9886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47960</xdr:rowOff>
    </xdr:from>
    <xdr:to>
      <xdr:col>15</xdr:col>
      <xdr:colOff>50800</xdr:colOff>
      <xdr:row>56</xdr:row>
      <xdr:rowOff>138952</xdr:rowOff>
    </xdr:to>
    <xdr:cxnSp macro="">
      <xdr:nvCxnSpPr>
        <xdr:cNvPr id="126" name="直線コネクタ 125"/>
        <xdr:cNvCxnSpPr/>
      </xdr:nvCxnSpPr>
      <xdr:spPr>
        <a:xfrm flipV="1">
          <a:off x="2019300" y="9649160"/>
          <a:ext cx="889000" cy="9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41848</xdr:rowOff>
    </xdr:from>
    <xdr:to>
      <xdr:col>15</xdr:col>
      <xdr:colOff>101600</xdr:colOff>
      <xdr:row>57</xdr:row>
      <xdr:rowOff>143448</xdr:rowOff>
    </xdr:to>
    <xdr:sp macro="" textlink="">
      <xdr:nvSpPr>
        <xdr:cNvPr id="127" name="フローチャート: 判断 126"/>
        <xdr:cNvSpPr/>
      </xdr:nvSpPr>
      <xdr:spPr>
        <a:xfrm>
          <a:off x="2857500" y="981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134575</xdr:rowOff>
    </xdr:from>
    <xdr:ext cx="599010" cy="259045"/>
    <xdr:sp macro="" textlink="">
      <xdr:nvSpPr>
        <xdr:cNvPr id="128" name="テキスト ボックス 127"/>
        <xdr:cNvSpPr txBox="1"/>
      </xdr:nvSpPr>
      <xdr:spPr>
        <a:xfrm>
          <a:off x="2608795" y="9907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89976</xdr:rowOff>
    </xdr:from>
    <xdr:to>
      <xdr:col>10</xdr:col>
      <xdr:colOff>114300</xdr:colOff>
      <xdr:row>56</xdr:row>
      <xdr:rowOff>138952</xdr:rowOff>
    </xdr:to>
    <xdr:cxnSp macro="">
      <xdr:nvCxnSpPr>
        <xdr:cNvPr id="129" name="直線コネクタ 128"/>
        <xdr:cNvCxnSpPr/>
      </xdr:nvCxnSpPr>
      <xdr:spPr>
        <a:xfrm>
          <a:off x="1130300" y="9691176"/>
          <a:ext cx="889000" cy="48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74505</xdr:rowOff>
    </xdr:from>
    <xdr:to>
      <xdr:col>10</xdr:col>
      <xdr:colOff>165100</xdr:colOff>
      <xdr:row>58</xdr:row>
      <xdr:rowOff>4655</xdr:rowOff>
    </xdr:to>
    <xdr:sp macro="" textlink="">
      <xdr:nvSpPr>
        <xdr:cNvPr id="130" name="フローチャート: 判断 129"/>
        <xdr:cNvSpPr/>
      </xdr:nvSpPr>
      <xdr:spPr>
        <a:xfrm>
          <a:off x="1968500" y="98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167232</xdr:rowOff>
    </xdr:from>
    <xdr:ext cx="534377" cy="259045"/>
    <xdr:sp macro="" textlink="">
      <xdr:nvSpPr>
        <xdr:cNvPr id="131" name="テキスト ボックス 130"/>
        <xdr:cNvSpPr txBox="1"/>
      </xdr:nvSpPr>
      <xdr:spPr>
        <a:xfrm>
          <a:off x="1752111" y="993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79135</xdr:rowOff>
    </xdr:from>
    <xdr:to>
      <xdr:col>6</xdr:col>
      <xdr:colOff>38100</xdr:colOff>
      <xdr:row>58</xdr:row>
      <xdr:rowOff>9285</xdr:rowOff>
    </xdr:to>
    <xdr:sp macro="" textlink="">
      <xdr:nvSpPr>
        <xdr:cNvPr id="132" name="フローチャート: 判断 131"/>
        <xdr:cNvSpPr/>
      </xdr:nvSpPr>
      <xdr:spPr>
        <a:xfrm>
          <a:off x="1079500" y="985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412</xdr:rowOff>
    </xdr:from>
    <xdr:ext cx="534377" cy="259045"/>
    <xdr:sp macro="" textlink="">
      <xdr:nvSpPr>
        <xdr:cNvPr id="133" name="テキスト ボックス 132"/>
        <xdr:cNvSpPr txBox="1"/>
      </xdr:nvSpPr>
      <xdr:spPr>
        <a:xfrm>
          <a:off x="863111" y="994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76853</xdr:rowOff>
    </xdr:from>
    <xdr:to>
      <xdr:col>24</xdr:col>
      <xdr:colOff>114300</xdr:colOff>
      <xdr:row>54</xdr:row>
      <xdr:rowOff>7003</xdr:rowOff>
    </xdr:to>
    <xdr:sp macro="" textlink="">
      <xdr:nvSpPr>
        <xdr:cNvPr id="139" name="楕円 138"/>
        <xdr:cNvSpPr/>
      </xdr:nvSpPr>
      <xdr:spPr>
        <a:xfrm>
          <a:off x="4584700" y="916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99730</xdr:rowOff>
    </xdr:from>
    <xdr:ext cx="599010" cy="259045"/>
    <xdr:sp macro="" textlink="">
      <xdr:nvSpPr>
        <xdr:cNvPr id="140" name="総務費該当値テキスト"/>
        <xdr:cNvSpPr txBox="1"/>
      </xdr:nvSpPr>
      <xdr:spPr>
        <a:xfrm>
          <a:off x="4686300" y="9015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128108</xdr:rowOff>
    </xdr:from>
    <xdr:to>
      <xdr:col>20</xdr:col>
      <xdr:colOff>38100</xdr:colOff>
      <xdr:row>56</xdr:row>
      <xdr:rowOff>58258</xdr:rowOff>
    </xdr:to>
    <xdr:sp macro="" textlink="">
      <xdr:nvSpPr>
        <xdr:cNvPr id="141" name="楕円 140"/>
        <xdr:cNvSpPr/>
      </xdr:nvSpPr>
      <xdr:spPr>
        <a:xfrm>
          <a:off x="3746500" y="955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74785</xdr:rowOff>
    </xdr:from>
    <xdr:ext cx="599010" cy="259045"/>
    <xdr:sp macro="" textlink="">
      <xdr:nvSpPr>
        <xdr:cNvPr id="142" name="テキスト ボックス 141"/>
        <xdr:cNvSpPr txBox="1"/>
      </xdr:nvSpPr>
      <xdr:spPr>
        <a:xfrm>
          <a:off x="3497795" y="9333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168610</xdr:rowOff>
    </xdr:from>
    <xdr:to>
      <xdr:col>15</xdr:col>
      <xdr:colOff>101600</xdr:colOff>
      <xdr:row>56</xdr:row>
      <xdr:rowOff>98760</xdr:rowOff>
    </xdr:to>
    <xdr:sp macro="" textlink="">
      <xdr:nvSpPr>
        <xdr:cNvPr id="143" name="楕円 142"/>
        <xdr:cNvSpPr/>
      </xdr:nvSpPr>
      <xdr:spPr>
        <a:xfrm>
          <a:off x="2857500" y="959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115287</xdr:rowOff>
    </xdr:from>
    <xdr:ext cx="599010" cy="259045"/>
    <xdr:sp macro="" textlink="">
      <xdr:nvSpPr>
        <xdr:cNvPr id="144" name="テキスト ボックス 143"/>
        <xdr:cNvSpPr txBox="1"/>
      </xdr:nvSpPr>
      <xdr:spPr>
        <a:xfrm>
          <a:off x="2608795" y="9373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88152</xdr:rowOff>
    </xdr:from>
    <xdr:to>
      <xdr:col>10</xdr:col>
      <xdr:colOff>165100</xdr:colOff>
      <xdr:row>57</xdr:row>
      <xdr:rowOff>18302</xdr:rowOff>
    </xdr:to>
    <xdr:sp macro="" textlink="">
      <xdr:nvSpPr>
        <xdr:cNvPr id="145" name="楕円 144"/>
        <xdr:cNvSpPr/>
      </xdr:nvSpPr>
      <xdr:spPr>
        <a:xfrm>
          <a:off x="1968500" y="968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34829</xdr:rowOff>
    </xdr:from>
    <xdr:ext cx="599010" cy="259045"/>
    <xdr:sp macro="" textlink="">
      <xdr:nvSpPr>
        <xdr:cNvPr id="146" name="テキスト ボックス 145"/>
        <xdr:cNvSpPr txBox="1"/>
      </xdr:nvSpPr>
      <xdr:spPr>
        <a:xfrm>
          <a:off x="1719795" y="9464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39176</xdr:rowOff>
    </xdr:from>
    <xdr:to>
      <xdr:col>6</xdr:col>
      <xdr:colOff>38100</xdr:colOff>
      <xdr:row>56</xdr:row>
      <xdr:rowOff>140776</xdr:rowOff>
    </xdr:to>
    <xdr:sp macro="" textlink="">
      <xdr:nvSpPr>
        <xdr:cNvPr id="147" name="楕円 146"/>
        <xdr:cNvSpPr/>
      </xdr:nvSpPr>
      <xdr:spPr>
        <a:xfrm>
          <a:off x="1079500" y="964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157303</xdr:rowOff>
    </xdr:from>
    <xdr:ext cx="599010" cy="259045"/>
    <xdr:sp macro="" textlink="">
      <xdr:nvSpPr>
        <xdr:cNvPr id="148" name="テキスト ボックス 147"/>
        <xdr:cNvSpPr txBox="1"/>
      </xdr:nvSpPr>
      <xdr:spPr>
        <a:xfrm>
          <a:off x="830795" y="9415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120726</xdr:rowOff>
    </xdr:from>
    <xdr:to>
      <xdr:col>24</xdr:col>
      <xdr:colOff>62865</xdr:colOff>
      <xdr:row>78</xdr:row>
      <xdr:rowOff>130191</xdr:rowOff>
    </xdr:to>
    <xdr:cxnSp macro="">
      <xdr:nvCxnSpPr>
        <xdr:cNvPr id="173" name="直線コネクタ 172"/>
        <xdr:cNvCxnSpPr/>
      </xdr:nvCxnSpPr>
      <xdr:spPr>
        <a:xfrm flipV="1">
          <a:off x="4633595" y="12293676"/>
          <a:ext cx="1270" cy="120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134018</xdr:rowOff>
    </xdr:from>
    <xdr:ext cx="599010" cy="259045"/>
    <xdr:sp macro="" textlink="">
      <xdr:nvSpPr>
        <xdr:cNvPr id="174" name="民生費最小値テキスト"/>
        <xdr:cNvSpPr txBox="1"/>
      </xdr:nvSpPr>
      <xdr:spPr>
        <a:xfrm>
          <a:off x="4686300" y="13507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130191</xdr:rowOff>
    </xdr:from>
    <xdr:to>
      <xdr:col>24</xdr:col>
      <xdr:colOff>152400</xdr:colOff>
      <xdr:row>78</xdr:row>
      <xdr:rowOff>130191</xdr:rowOff>
    </xdr:to>
    <xdr:cxnSp macro="">
      <xdr:nvCxnSpPr>
        <xdr:cNvPr id="175" name="直線コネクタ 174"/>
        <xdr:cNvCxnSpPr/>
      </xdr:nvCxnSpPr>
      <xdr:spPr>
        <a:xfrm>
          <a:off x="4546600" y="13503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67403</xdr:rowOff>
    </xdr:from>
    <xdr:ext cx="599010" cy="259045"/>
    <xdr:sp macro="" textlink="">
      <xdr:nvSpPr>
        <xdr:cNvPr id="176" name="民生費最大値テキスト"/>
        <xdr:cNvSpPr txBox="1"/>
      </xdr:nvSpPr>
      <xdr:spPr>
        <a:xfrm>
          <a:off x="4686300" y="12068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269,990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120726</xdr:rowOff>
    </xdr:from>
    <xdr:to>
      <xdr:col>24</xdr:col>
      <xdr:colOff>152400</xdr:colOff>
      <xdr:row>71</xdr:row>
      <xdr:rowOff>120726</xdr:rowOff>
    </xdr:to>
    <xdr:cxnSp macro="">
      <xdr:nvCxnSpPr>
        <xdr:cNvPr id="177" name="直線コネクタ 176"/>
        <xdr:cNvCxnSpPr/>
      </xdr:nvCxnSpPr>
      <xdr:spPr>
        <a:xfrm>
          <a:off x="4546600" y="12293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45121</xdr:rowOff>
    </xdr:from>
    <xdr:to>
      <xdr:col>24</xdr:col>
      <xdr:colOff>63500</xdr:colOff>
      <xdr:row>73</xdr:row>
      <xdr:rowOff>76325</xdr:rowOff>
    </xdr:to>
    <xdr:cxnSp macro="">
      <xdr:nvCxnSpPr>
        <xdr:cNvPr id="178" name="直線コネクタ 177"/>
        <xdr:cNvCxnSpPr/>
      </xdr:nvCxnSpPr>
      <xdr:spPr>
        <a:xfrm flipV="1">
          <a:off x="3797300" y="12560971"/>
          <a:ext cx="838200" cy="3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53649</xdr:rowOff>
    </xdr:from>
    <xdr:ext cx="599010" cy="259045"/>
    <xdr:sp macro="" textlink="">
      <xdr:nvSpPr>
        <xdr:cNvPr id="179" name="民生費平均値テキスト"/>
        <xdr:cNvSpPr txBox="1"/>
      </xdr:nvSpPr>
      <xdr:spPr>
        <a:xfrm>
          <a:off x="4686300" y="130838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75222</xdr:rowOff>
    </xdr:from>
    <xdr:to>
      <xdr:col>24</xdr:col>
      <xdr:colOff>114300</xdr:colOff>
      <xdr:row>77</xdr:row>
      <xdr:rowOff>5372</xdr:rowOff>
    </xdr:to>
    <xdr:sp macro="" textlink="">
      <xdr:nvSpPr>
        <xdr:cNvPr id="180" name="フローチャート: 判断 179"/>
        <xdr:cNvSpPr/>
      </xdr:nvSpPr>
      <xdr:spPr>
        <a:xfrm>
          <a:off x="4584700" y="131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51948</xdr:rowOff>
    </xdr:from>
    <xdr:to>
      <xdr:col>19</xdr:col>
      <xdr:colOff>177800</xdr:colOff>
      <xdr:row>73</xdr:row>
      <xdr:rowOff>76325</xdr:rowOff>
    </xdr:to>
    <xdr:cxnSp macro="">
      <xdr:nvCxnSpPr>
        <xdr:cNvPr id="181" name="直線コネクタ 180"/>
        <xdr:cNvCxnSpPr/>
      </xdr:nvCxnSpPr>
      <xdr:spPr>
        <a:xfrm>
          <a:off x="2908300" y="12567798"/>
          <a:ext cx="889000" cy="24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117049</xdr:rowOff>
    </xdr:from>
    <xdr:to>
      <xdr:col>20</xdr:col>
      <xdr:colOff>38100</xdr:colOff>
      <xdr:row>77</xdr:row>
      <xdr:rowOff>47199</xdr:rowOff>
    </xdr:to>
    <xdr:sp macro="" textlink="">
      <xdr:nvSpPr>
        <xdr:cNvPr id="182" name="フローチャート: 判断 181"/>
        <xdr:cNvSpPr/>
      </xdr:nvSpPr>
      <xdr:spPr>
        <a:xfrm>
          <a:off x="3746500" y="1314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38326</xdr:rowOff>
    </xdr:from>
    <xdr:ext cx="599010" cy="259045"/>
    <xdr:sp macro="" textlink="">
      <xdr:nvSpPr>
        <xdr:cNvPr id="183" name="テキスト ボックス 182"/>
        <xdr:cNvSpPr txBox="1"/>
      </xdr:nvSpPr>
      <xdr:spPr>
        <a:xfrm>
          <a:off x="3497795" y="13239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51948</xdr:rowOff>
    </xdr:from>
    <xdr:to>
      <xdr:col>15</xdr:col>
      <xdr:colOff>50800</xdr:colOff>
      <xdr:row>73</xdr:row>
      <xdr:rowOff>83213</xdr:rowOff>
    </xdr:to>
    <xdr:cxnSp macro="">
      <xdr:nvCxnSpPr>
        <xdr:cNvPr id="184" name="直線コネクタ 183"/>
        <xdr:cNvCxnSpPr/>
      </xdr:nvCxnSpPr>
      <xdr:spPr>
        <a:xfrm flipV="1">
          <a:off x="2019300" y="12567798"/>
          <a:ext cx="889000" cy="3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120173</xdr:rowOff>
    </xdr:from>
    <xdr:to>
      <xdr:col>15</xdr:col>
      <xdr:colOff>101600</xdr:colOff>
      <xdr:row>77</xdr:row>
      <xdr:rowOff>50323</xdr:rowOff>
    </xdr:to>
    <xdr:sp macro="" textlink="">
      <xdr:nvSpPr>
        <xdr:cNvPr id="185" name="フローチャート: 判断 184"/>
        <xdr:cNvSpPr/>
      </xdr:nvSpPr>
      <xdr:spPr>
        <a:xfrm>
          <a:off x="2857500" y="13150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41450</xdr:rowOff>
    </xdr:from>
    <xdr:ext cx="599010" cy="259045"/>
    <xdr:sp macro="" textlink="">
      <xdr:nvSpPr>
        <xdr:cNvPr id="186" name="テキスト ボックス 185"/>
        <xdr:cNvSpPr txBox="1"/>
      </xdr:nvSpPr>
      <xdr:spPr>
        <a:xfrm>
          <a:off x="2608795" y="13243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83213</xdr:rowOff>
    </xdr:from>
    <xdr:to>
      <xdr:col>10</xdr:col>
      <xdr:colOff>114300</xdr:colOff>
      <xdr:row>73</xdr:row>
      <xdr:rowOff>128392</xdr:rowOff>
    </xdr:to>
    <xdr:cxnSp macro="">
      <xdr:nvCxnSpPr>
        <xdr:cNvPr id="187" name="直線コネクタ 186"/>
        <xdr:cNvCxnSpPr/>
      </xdr:nvCxnSpPr>
      <xdr:spPr>
        <a:xfrm flipV="1">
          <a:off x="1130300" y="12599063"/>
          <a:ext cx="889000" cy="4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147848</xdr:rowOff>
    </xdr:from>
    <xdr:to>
      <xdr:col>10</xdr:col>
      <xdr:colOff>165100</xdr:colOff>
      <xdr:row>77</xdr:row>
      <xdr:rowOff>77998</xdr:rowOff>
    </xdr:to>
    <xdr:sp macro="" textlink="">
      <xdr:nvSpPr>
        <xdr:cNvPr id="188" name="フローチャート: 判断 187"/>
        <xdr:cNvSpPr/>
      </xdr:nvSpPr>
      <xdr:spPr>
        <a:xfrm>
          <a:off x="1968500" y="1317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69125</xdr:rowOff>
    </xdr:from>
    <xdr:ext cx="599010" cy="259045"/>
    <xdr:sp macro="" textlink="">
      <xdr:nvSpPr>
        <xdr:cNvPr id="189" name="テキスト ボックス 188"/>
        <xdr:cNvSpPr txBox="1"/>
      </xdr:nvSpPr>
      <xdr:spPr>
        <a:xfrm>
          <a:off x="1719795" y="13270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20282</xdr:rowOff>
    </xdr:from>
    <xdr:to>
      <xdr:col>6</xdr:col>
      <xdr:colOff>38100</xdr:colOff>
      <xdr:row>77</xdr:row>
      <xdr:rowOff>121882</xdr:rowOff>
    </xdr:to>
    <xdr:sp macro="" textlink="">
      <xdr:nvSpPr>
        <xdr:cNvPr id="190" name="フローチャート: 判断 189"/>
        <xdr:cNvSpPr/>
      </xdr:nvSpPr>
      <xdr:spPr>
        <a:xfrm>
          <a:off x="1079500" y="1322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113009</xdr:rowOff>
    </xdr:from>
    <xdr:ext cx="599010" cy="259045"/>
    <xdr:sp macro="" textlink="">
      <xdr:nvSpPr>
        <xdr:cNvPr id="191" name="テキスト ボックス 190"/>
        <xdr:cNvSpPr txBox="1"/>
      </xdr:nvSpPr>
      <xdr:spPr>
        <a:xfrm>
          <a:off x="830795" y="13314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165771</xdr:rowOff>
    </xdr:from>
    <xdr:to>
      <xdr:col>24</xdr:col>
      <xdr:colOff>114300</xdr:colOff>
      <xdr:row>73</xdr:row>
      <xdr:rowOff>95921</xdr:rowOff>
    </xdr:to>
    <xdr:sp macro="" textlink="">
      <xdr:nvSpPr>
        <xdr:cNvPr id="197" name="楕円 196"/>
        <xdr:cNvSpPr/>
      </xdr:nvSpPr>
      <xdr:spPr>
        <a:xfrm>
          <a:off x="4584700" y="1251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17198</xdr:rowOff>
    </xdr:from>
    <xdr:ext cx="599010" cy="259045"/>
    <xdr:sp macro="" textlink="">
      <xdr:nvSpPr>
        <xdr:cNvPr id="198" name="民生費該当値テキスト"/>
        <xdr:cNvSpPr txBox="1"/>
      </xdr:nvSpPr>
      <xdr:spPr>
        <a:xfrm>
          <a:off x="4686300" y="12361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25525</xdr:rowOff>
    </xdr:from>
    <xdr:to>
      <xdr:col>20</xdr:col>
      <xdr:colOff>38100</xdr:colOff>
      <xdr:row>73</xdr:row>
      <xdr:rowOff>127125</xdr:rowOff>
    </xdr:to>
    <xdr:sp macro="" textlink="">
      <xdr:nvSpPr>
        <xdr:cNvPr id="199" name="楕円 198"/>
        <xdr:cNvSpPr/>
      </xdr:nvSpPr>
      <xdr:spPr>
        <a:xfrm>
          <a:off x="3746500" y="1254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143652</xdr:rowOff>
    </xdr:from>
    <xdr:ext cx="599010" cy="259045"/>
    <xdr:sp macro="" textlink="">
      <xdr:nvSpPr>
        <xdr:cNvPr id="200" name="テキスト ボックス 199"/>
        <xdr:cNvSpPr txBox="1"/>
      </xdr:nvSpPr>
      <xdr:spPr>
        <a:xfrm>
          <a:off x="3497795" y="12316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1148</xdr:rowOff>
    </xdr:from>
    <xdr:to>
      <xdr:col>15</xdr:col>
      <xdr:colOff>101600</xdr:colOff>
      <xdr:row>73</xdr:row>
      <xdr:rowOff>102748</xdr:rowOff>
    </xdr:to>
    <xdr:sp macro="" textlink="">
      <xdr:nvSpPr>
        <xdr:cNvPr id="201" name="楕円 200"/>
        <xdr:cNvSpPr/>
      </xdr:nvSpPr>
      <xdr:spPr>
        <a:xfrm>
          <a:off x="2857500" y="1251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119275</xdr:rowOff>
    </xdr:from>
    <xdr:ext cx="599010" cy="259045"/>
    <xdr:sp macro="" textlink="">
      <xdr:nvSpPr>
        <xdr:cNvPr id="202" name="テキスト ボックス 201"/>
        <xdr:cNvSpPr txBox="1"/>
      </xdr:nvSpPr>
      <xdr:spPr>
        <a:xfrm>
          <a:off x="2608795" y="12292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32413</xdr:rowOff>
    </xdr:from>
    <xdr:to>
      <xdr:col>10</xdr:col>
      <xdr:colOff>165100</xdr:colOff>
      <xdr:row>73</xdr:row>
      <xdr:rowOff>134013</xdr:rowOff>
    </xdr:to>
    <xdr:sp macro="" textlink="">
      <xdr:nvSpPr>
        <xdr:cNvPr id="203" name="楕円 202"/>
        <xdr:cNvSpPr/>
      </xdr:nvSpPr>
      <xdr:spPr>
        <a:xfrm>
          <a:off x="1968500" y="1254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150540</xdr:rowOff>
    </xdr:from>
    <xdr:ext cx="599010" cy="259045"/>
    <xdr:sp macro="" textlink="">
      <xdr:nvSpPr>
        <xdr:cNvPr id="204" name="テキスト ボックス 203"/>
        <xdr:cNvSpPr txBox="1"/>
      </xdr:nvSpPr>
      <xdr:spPr>
        <a:xfrm>
          <a:off x="1719795" y="12323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77592</xdr:rowOff>
    </xdr:from>
    <xdr:to>
      <xdr:col>6</xdr:col>
      <xdr:colOff>38100</xdr:colOff>
      <xdr:row>74</xdr:row>
      <xdr:rowOff>7742</xdr:rowOff>
    </xdr:to>
    <xdr:sp macro="" textlink="">
      <xdr:nvSpPr>
        <xdr:cNvPr id="205" name="楕円 204"/>
        <xdr:cNvSpPr/>
      </xdr:nvSpPr>
      <xdr:spPr>
        <a:xfrm>
          <a:off x="1079500" y="1259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24269</xdr:rowOff>
    </xdr:from>
    <xdr:ext cx="599010" cy="259045"/>
    <xdr:sp macro="" textlink="">
      <xdr:nvSpPr>
        <xdr:cNvPr id="206" name="テキスト ボックス 205"/>
        <xdr:cNvSpPr txBox="1"/>
      </xdr:nvSpPr>
      <xdr:spPr>
        <a:xfrm>
          <a:off x="830795" y="12368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864</xdr:rowOff>
    </xdr:from>
    <xdr:to>
      <xdr:col>24</xdr:col>
      <xdr:colOff>62865</xdr:colOff>
      <xdr:row>98</xdr:row>
      <xdr:rowOff>63957</xdr:rowOff>
    </xdr:to>
    <xdr:cxnSp macro="">
      <xdr:nvCxnSpPr>
        <xdr:cNvPr id="232" name="直線コネクタ 231"/>
        <xdr:cNvCxnSpPr/>
      </xdr:nvCxnSpPr>
      <xdr:spPr>
        <a:xfrm flipV="1">
          <a:off x="4633595" y="15431364"/>
          <a:ext cx="1270" cy="143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67784</xdr:rowOff>
    </xdr:from>
    <xdr:ext cx="534377" cy="259045"/>
    <xdr:sp macro="" textlink="">
      <xdr:nvSpPr>
        <xdr:cNvPr id="233" name="衛生費最小値テキスト"/>
        <xdr:cNvSpPr txBox="1"/>
      </xdr:nvSpPr>
      <xdr:spPr>
        <a:xfrm>
          <a:off x="4686300" y="1686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63957</xdr:rowOff>
    </xdr:from>
    <xdr:to>
      <xdr:col>24</xdr:col>
      <xdr:colOff>152400</xdr:colOff>
      <xdr:row>98</xdr:row>
      <xdr:rowOff>63957</xdr:rowOff>
    </xdr:to>
    <xdr:cxnSp macro="">
      <xdr:nvCxnSpPr>
        <xdr:cNvPr id="234" name="直線コネクタ 233"/>
        <xdr:cNvCxnSpPr/>
      </xdr:nvCxnSpPr>
      <xdr:spPr>
        <a:xfrm>
          <a:off x="4546600" y="16866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118991</xdr:rowOff>
    </xdr:from>
    <xdr:ext cx="599010" cy="259045"/>
    <xdr:sp macro="" textlink="">
      <xdr:nvSpPr>
        <xdr:cNvPr id="235" name="衛生費最大値テキスト"/>
        <xdr:cNvSpPr txBox="1"/>
      </xdr:nvSpPr>
      <xdr:spPr>
        <a:xfrm>
          <a:off x="4686300" y="15206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150,754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864</xdr:rowOff>
    </xdr:from>
    <xdr:to>
      <xdr:col>24</xdr:col>
      <xdr:colOff>152400</xdr:colOff>
      <xdr:row>90</xdr:row>
      <xdr:rowOff>864</xdr:rowOff>
    </xdr:to>
    <xdr:cxnSp macro="">
      <xdr:nvCxnSpPr>
        <xdr:cNvPr id="236" name="直線コネクタ 235"/>
        <xdr:cNvCxnSpPr/>
      </xdr:nvCxnSpPr>
      <xdr:spPr>
        <a:xfrm>
          <a:off x="4546600" y="15431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158696</xdr:rowOff>
    </xdr:from>
    <xdr:to>
      <xdr:col>24</xdr:col>
      <xdr:colOff>63500</xdr:colOff>
      <xdr:row>92</xdr:row>
      <xdr:rowOff>90191</xdr:rowOff>
    </xdr:to>
    <xdr:cxnSp macro="">
      <xdr:nvCxnSpPr>
        <xdr:cNvPr id="237" name="直線コネクタ 236"/>
        <xdr:cNvCxnSpPr/>
      </xdr:nvCxnSpPr>
      <xdr:spPr>
        <a:xfrm flipV="1">
          <a:off x="3797300" y="15760646"/>
          <a:ext cx="838200" cy="102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117694</xdr:rowOff>
    </xdr:from>
    <xdr:ext cx="534377" cy="259045"/>
    <xdr:sp macro="" textlink="">
      <xdr:nvSpPr>
        <xdr:cNvPr id="238" name="衛生費平均値テキスト"/>
        <xdr:cNvSpPr txBox="1"/>
      </xdr:nvSpPr>
      <xdr:spPr>
        <a:xfrm>
          <a:off x="4686300" y="16405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139267</xdr:rowOff>
    </xdr:from>
    <xdr:to>
      <xdr:col>24</xdr:col>
      <xdr:colOff>114300</xdr:colOff>
      <xdr:row>96</xdr:row>
      <xdr:rowOff>69417</xdr:rowOff>
    </xdr:to>
    <xdr:sp macro="" textlink="">
      <xdr:nvSpPr>
        <xdr:cNvPr id="239" name="フローチャート: 判断 238"/>
        <xdr:cNvSpPr/>
      </xdr:nvSpPr>
      <xdr:spPr>
        <a:xfrm>
          <a:off x="4584700" y="1642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160525</xdr:rowOff>
    </xdr:from>
    <xdr:to>
      <xdr:col>19</xdr:col>
      <xdr:colOff>177800</xdr:colOff>
      <xdr:row>92</xdr:row>
      <xdr:rowOff>90191</xdr:rowOff>
    </xdr:to>
    <xdr:cxnSp macro="">
      <xdr:nvCxnSpPr>
        <xdr:cNvPr id="240" name="直線コネクタ 239"/>
        <xdr:cNvCxnSpPr/>
      </xdr:nvCxnSpPr>
      <xdr:spPr>
        <a:xfrm>
          <a:off x="2908300" y="15762475"/>
          <a:ext cx="889000" cy="10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149685</xdr:rowOff>
    </xdr:from>
    <xdr:to>
      <xdr:col>20</xdr:col>
      <xdr:colOff>38100</xdr:colOff>
      <xdr:row>96</xdr:row>
      <xdr:rowOff>79835</xdr:rowOff>
    </xdr:to>
    <xdr:sp macro="" textlink="">
      <xdr:nvSpPr>
        <xdr:cNvPr id="241" name="フローチャート: 判断 240"/>
        <xdr:cNvSpPr/>
      </xdr:nvSpPr>
      <xdr:spPr>
        <a:xfrm>
          <a:off x="3746500" y="1643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70962</xdr:rowOff>
    </xdr:from>
    <xdr:ext cx="534377" cy="259045"/>
    <xdr:sp macro="" textlink="">
      <xdr:nvSpPr>
        <xdr:cNvPr id="242" name="テキスト ボックス 241"/>
        <xdr:cNvSpPr txBox="1"/>
      </xdr:nvSpPr>
      <xdr:spPr>
        <a:xfrm>
          <a:off x="3530111" y="1653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160525</xdr:rowOff>
    </xdr:from>
    <xdr:to>
      <xdr:col>15</xdr:col>
      <xdr:colOff>50800</xdr:colOff>
      <xdr:row>92</xdr:row>
      <xdr:rowOff>112889</xdr:rowOff>
    </xdr:to>
    <xdr:cxnSp macro="">
      <xdr:nvCxnSpPr>
        <xdr:cNvPr id="243" name="直線コネクタ 242"/>
        <xdr:cNvCxnSpPr/>
      </xdr:nvCxnSpPr>
      <xdr:spPr>
        <a:xfrm flipV="1">
          <a:off x="2019300" y="15762475"/>
          <a:ext cx="889000" cy="12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165874</xdr:rowOff>
    </xdr:from>
    <xdr:to>
      <xdr:col>15</xdr:col>
      <xdr:colOff>101600</xdr:colOff>
      <xdr:row>96</xdr:row>
      <xdr:rowOff>96024</xdr:rowOff>
    </xdr:to>
    <xdr:sp macro="" textlink="">
      <xdr:nvSpPr>
        <xdr:cNvPr id="244" name="フローチャート: 判断 243"/>
        <xdr:cNvSpPr/>
      </xdr:nvSpPr>
      <xdr:spPr>
        <a:xfrm>
          <a:off x="2857500" y="16453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87151</xdr:rowOff>
    </xdr:from>
    <xdr:ext cx="534377" cy="259045"/>
    <xdr:sp macro="" textlink="">
      <xdr:nvSpPr>
        <xdr:cNvPr id="245" name="テキスト ボックス 244"/>
        <xdr:cNvSpPr txBox="1"/>
      </xdr:nvSpPr>
      <xdr:spPr>
        <a:xfrm>
          <a:off x="2641111" y="1654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112889</xdr:rowOff>
    </xdr:from>
    <xdr:to>
      <xdr:col>10</xdr:col>
      <xdr:colOff>114300</xdr:colOff>
      <xdr:row>93</xdr:row>
      <xdr:rowOff>59603</xdr:rowOff>
    </xdr:to>
    <xdr:cxnSp macro="">
      <xdr:nvCxnSpPr>
        <xdr:cNvPr id="246" name="直線コネクタ 245"/>
        <xdr:cNvCxnSpPr/>
      </xdr:nvCxnSpPr>
      <xdr:spPr>
        <a:xfrm flipV="1">
          <a:off x="1130300" y="15886289"/>
          <a:ext cx="889000" cy="11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163348</xdr:rowOff>
    </xdr:from>
    <xdr:to>
      <xdr:col>10</xdr:col>
      <xdr:colOff>165100</xdr:colOff>
      <xdr:row>96</xdr:row>
      <xdr:rowOff>93498</xdr:rowOff>
    </xdr:to>
    <xdr:sp macro="" textlink="">
      <xdr:nvSpPr>
        <xdr:cNvPr id="247" name="フローチャート: 判断 246"/>
        <xdr:cNvSpPr/>
      </xdr:nvSpPr>
      <xdr:spPr>
        <a:xfrm>
          <a:off x="1968500" y="1645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84625</xdr:rowOff>
    </xdr:from>
    <xdr:ext cx="534377" cy="259045"/>
    <xdr:sp macro="" textlink="">
      <xdr:nvSpPr>
        <xdr:cNvPr id="248" name="テキスト ボックス 247"/>
        <xdr:cNvSpPr txBox="1"/>
      </xdr:nvSpPr>
      <xdr:spPr>
        <a:xfrm>
          <a:off x="1752111" y="1654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11894</xdr:rowOff>
    </xdr:from>
    <xdr:to>
      <xdr:col>6</xdr:col>
      <xdr:colOff>38100</xdr:colOff>
      <xdr:row>96</xdr:row>
      <xdr:rowOff>113494</xdr:rowOff>
    </xdr:to>
    <xdr:sp macro="" textlink="">
      <xdr:nvSpPr>
        <xdr:cNvPr id="249" name="フローチャート: 判断 248"/>
        <xdr:cNvSpPr/>
      </xdr:nvSpPr>
      <xdr:spPr>
        <a:xfrm>
          <a:off x="1079500" y="1647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104621</xdr:rowOff>
    </xdr:from>
    <xdr:ext cx="534377" cy="259045"/>
    <xdr:sp macro="" textlink="">
      <xdr:nvSpPr>
        <xdr:cNvPr id="250" name="テキスト ボックス 249"/>
        <xdr:cNvSpPr txBox="1"/>
      </xdr:nvSpPr>
      <xdr:spPr>
        <a:xfrm>
          <a:off x="863111" y="1656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107896</xdr:rowOff>
    </xdr:from>
    <xdr:to>
      <xdr:col>24</xdr:col>
      <xdr:colOff>114300</xdr:colOff>
      <xdr:row>92</xdr:row>
      <xdr:rowOff>38046</xdr:rowOff>
    </xdr:to>
    <xdr:sp macro="" textlink="">
      <xdr:nvSpPr>
        <xdr:cNvPr id="256" name="楕円 255"/>
        <xdr:cNvSpPr/>
      </xdr:nvSpPr>
      <xdr:spPr>
        <a:xfrm>
          <a:off x="4584700" y="1570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130773</xdr:rowOff>
    </xdr:from>
    <xdr:ext cx="599010" cy="259045"/>
    <xdr:sp macro="" textlink="">
      <xdr:nvSpPr>
        <xdr:cNvPr id="257" name="衛生費該当値テキスト"/>
        <xdr:cNvSpPr txBox="1"/>
      </xdr:nvSpPr>
      <xdr:spPr>
        <a:xfrm>
          <a:off x="4686300" y="1556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39391</xdr:rowOff>
    </xdr:from>
    <xdr:to>
      <xdr:col>20</xdr:col>
      <xdr:colOff>38100</xdr:colOff>
      <xdr:row>92</xdr:row>
      <xdr:rowOff>140991</xdr:rowOff>
    </xdr:to>
    <xdr:sp macro="" textlink="">
      <xdr:nvSpPr>
        <xdr:cNvPr id="258" name="楕円 257"/>
        <xdr:cNvSpPr/>
      </xdr:nvSpPr>
      <xdr:spPr>
        <a:xfrm>
          <a:off x="3746500" y="1581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157518</xdr:rowOff>
    </xdr:from>
    <xdr:ext cx="599010" cy="259045"/>
    <xdr:sp macro="" textlink="">
      <xdr:nvSpPr>
        <xdr:cNvPr id="259" name="テキスト ボックス 258"/>
        <xdr:cNvSpPr txBox="1"/>
      </xdr:nvSpPr>
      <xdr:spPr>
        <a:xfrm>
          <a:off x="3497795" y="15588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109725</xdr:rowOff>
    </xdr:from>
    <xdr:to>
      <xdr:col>15</xdr:col>
      <xdr:colOff>101600</xdr:colOff>
      <xdr:row>92</xdr:row>
      <xdr:rowOff>39875</xdr:rowOff>
    </xdr:to>
    <xdr:sp macro="" textlink="">
      <xdr:nvSpPr>
        <xdr:cNvPr id="260" name="楕円 259"/>
        <xdr:cNvSpPr/>
      </xdr:nvSpPr>
      <xdr:spPr>
        <a:xfrm>
          <a:off x="2857500" y="1571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56402</xdr:rowOff>
    </xdr:from>
    <xdr:ext cx="599010" cy="259045"/>
    <xdr:sp macro="" textlink="">
      <xdr:nvSpPr>
        <xdr:cNvPr id="261" name="テキスト ボックス 260"/>
        <xdr:cNvSpPr txBox="1"/>
      </xdr:nvSpPr>
      <xdr:spPr>
        <a:xfrm>
          <a:off x="2608795" y="1548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62089</xdr:rowOff>
    </xdr:from>
    <xdr:to>
      <xdr:col>10</xdr:col>
      <xdr:colOff>165100</xdr:colOff>
      <xdr:row>92</xdr:row>
      <xdr:rowOff>163689</xdr:rowOff>
    </xdr:to>
    <xdr:sp macro="" textlink="">
      <xdr:nvSpPr>
        <xdr:cNvPr id="262" name="楕円 261"/>
        <xdr:cNvSpPr/>
      </xdr:nvSpPr>
      <xdr:spPr>
        <a:xfrm>
          <a:off x="1968500" y="1583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8766</xdr:rowOff>
    </xdr:from>
    <xdr:ext cx="599010" cy="259045"/>
    <xdr:sp macro="" textlink="">
      <xdr:nvSpPr>
        <xdr:cNvPr id="263" name="テキスト ボックス 262"/>
        <xdr:cNvSpPr txBox="1"/>
      </xdr:nvSpPr>
      <xdr:spPr>
        <a:xfrm>
          <a:off x="1719795" y="1561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8803</xdr:rowOff>
    </xdr:from>
    <xdr:to>
      <xdr:col>6</xdr:col>
      <xdr:colOff>38100</xdr:colOff>
      <xdr:row>93</xdr:row>
      <xdr:rowOff>110403</xdr:rowOff>
    </xdr:to>
    <xdr:sp macro="" textlink="">
      <xdr:nvSpPr>
        <xdr:cNvPr id="264" name="楕円 263"/>
        <xdr:cNvSpPr/>
      </xdr:nvSpPr>
      <xdr:spPr>
        <a:xfrm>
          <a:off x="1079500" y="1595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126930</xdr:rowOff>
    </xdr:from>
    <xdr:ext cx="534377" cy="259045"/>
    <xdr:sp macro="" textlink="">
      <xdr:nvSpPr>
        <xdr:cNvPr id="265" name="テキスト ボックス 264"/>
        <xdr:cNvSpPr txBox="1"/>
      </xdr:nvSpPr>
      <xdr:spPr>
        <a:xfrm>
          <a:off x="863111" y="1572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165989</xdr:rowOff>
    </xdr:from>
    <xdr:to>
      <xdr:col>54</xdr:col>
      <xdr:colOff>189865</xdr:colOff>
      <xdr:row>39</xdr:row>
      <xdr:rowOff>44450</xdr:rowOff>
    </xdr:to>
    <xdr:cxnSp macro="">
      <xdr:nvCxnSpPr>
        <xdr:cNvPr id="289" name="直線コネクタ 288"/>
        <xdr:cNvCxnSpPr/>
      </xdr:nvCxnSpPr>
      <xdr:spPr>
        <a:xfrm flipV="1">
          <a:off x="10475595" y="5138039"/>
          <a:ext cx="1270" cy="1592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0"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1" name="直線コネクタ 29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112666</xdr:rowOff>
    </xdr:from>
    <xdr:ext cx="469744" cy="259045"/>
    <xdr:sp macro="" textlink="">
      <xdr:nvSpPr>
        <xdr:cNvPr id="292" name="労働費最大値テキスト"/>
        <xdr:cNvSpPr txBox="1"/>
      </xdr:nvSpPr>
      <xdr:spPr>
        <a:xfrm>
          <a:off x="10528300" y="491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165989</xdr:rowOff>
    </xdr:from>
    <xdr:to>
      <xdr:col>55</xdr:col>
      <xdr:colOff>88900</xdr:colOff>
      <xdr:row>29</xdr:row>
      <xdr:rowOff>165989</xdr:rowOff>
    </xdr:to>
    <xdr:cxnSp macro="">
      <xdr:nvCxnSpPr>
        <xdr:cNvPr id="293" name="直線コネクタ 292"/>
        <xdr:cNvCxnSpPr/>
      </xdr:nvCxnSpPr>
      <xdr:spPr>
        <a:xfrm>
          <a:off x="10388600" y="513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132461</xdr:rowOff>
    </xdr:from>
    <xdr:to>
      <xdr:col>55</xdr:col>
      <xdr:colOff>0</xdr:colOff>
      <xdr:row>30</xdr:row>
      <xdr:rowOff>151892</xdr:rowOff>
    </xdr:to>
    <xdr:cxnSp macro="">
      <xdr:nvCxnSpPr>
        <xdr:cNvPr id="294" name="直線コネクタ 293"/>
        <xdr:cNvCxnSpPr/>
      </xdr:nvCxnSpPr>
      <xdr:spPr>
        <a:xfrm>
          <a:off x="9639300" y="5275961"/>
          <a:ext cx="8382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92092</xdr:rowOff>
    </xdr:from>
    <xdr:ext cx="378565" cy="259045"/>
    <xdr:sp macro="" textlink="">
      <xdr:nvSpPr>
        <xdr:cNvPr id="295" name="労働費平均値テキスト"/>
        <xdr:cNvSpPr txBox="1"/>
      </xdr:nvSpPr>
      <xdr:spPr>
        <a:xfrm>
          <a:off x="10528300" y="64357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113665</xdr:rowOff>
    </xdr:from>
    <xdr:to>
      <xdr:col>55</xdr:col>
      <xdr:colOff>50800</xdr:colOff>
      <xdr:row>38</xdr:row>
      <xdr:rowOff>43815</xdr:rowOff>
    </xdr:to>
    <xdr:sp macro="" textlink="">
      <xdr:nvSpPr>
        <xdr:cNvPr id="296" name="フローチャート: 判断 295"/>
        <xdr:cNvSpPr/>
      </xdr:nvSpPr>
      <xdr:spPr>
        <a:xfrm>
          <a:off x="104267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98171</xdr:rowOff>
    </xdr:from>
    <xdr:to>
      <xdr:col>50</xdr:col>
      <xdr:colOff>114300</xdr:colOff>
      <xdr:row>30</xdr:row>
      <xdr:rowOff>132461</xdr:rowOff>
    </xdr:to>
    <xdr:cxnSp macro="">
      <xdr:nvCxnSpPr>
        <xdr:cNvPr id="297" name="直線コネクタ 296"/>
        <xdr:cNvCxnSpPr/>
      </xdr:nvCxnSpPr>
      <xdr:spPr>
        <a:xfrm>
          <a:off x="8750300" y="524167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82042</xdr:rowOff>
    </xdr:from>
    <xdr:to>
      <xdr:col>50</xdr:col>
      <xdr:colOff>165100</xdr:colOff>
      <xdr:row>38</xdr:row>
      <xdr:rowOff>12192</xdr:rowOff>
    </xdr:to>
    <xdr:sp macro="" textlink="">
      <xdr:nvSpPr>
        <xdr:cNvPr id="298" name="フローチャート: 判断 297"/>
        <xdr:cNvSpPr/>
      </xdr:nvSpPr>
      <xdr:spPr>
        <a:xfrm>
          <a:off x="9588500" y="642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3319</xdr:rowOff>
    </xdr:from>
    <xdr:ext cx="378565" cy="259045"/>
    <xdr:sp macro="" textlink="">
      <xdr:nvSpPr>
        <xdr:cNvPr id="299" name="テキスト ボックス 298"/>
        <xdr:cNvSpPr txBox="1"/>
      </xdr:nvSpPr>
      <xdr:spPr>
        <a:xfrm>
          <a:off x="9450017" y="65184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98171</xdr:rowOff>
    </xdr:from>
    <xdr:to>
      <xdr:col>45</xdr:col>
      <xdr:colOff>177800</xdr:colOff>
      <xdr:row>30</xdr:row>
      <xdr:rowOff>148844</xdr:rowOff>
    </xdr:to>
    <xdr:cxnSp macro="">
      <xdr:nvCxnSpPr>
        <xdr:cNvPr id="300" name="直線コネクタ 299"/>
        <xdr:cNvCxnSpPr/>
      </xdr:nvCxnSpPr>
      <xdr:spPr>
        <a:xfrm flipV="1">
          <a:off x="7861300" y="5241671"/>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96520</xdr:rowOff>
    </xdr:from>
    <xdr:to>
      <xdr:col>46</xdr:col>
      <xdr:colOff>38100</xdr:colOff>
      <xdr:row>38</xdr:row>
      <xdr:rowOff>26670</xdr:rowOff>
    </xdr:to>
    <xdr:sp macro="" textlink="">
      <xdr:nvSpPr>
        <xdr:cNvPr id="301" name="フローチャート: 判断 300"/>
        <xdr:cNvSpPr/>
      </xdr:nvSpPr>
      <xdr:spPr>
        <a:xfrm>
          <a:off x="8699500" y="644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17797</xdr:rowOff>
    </xdr:from>
    <xdr:ext cx="378565" cy="259045"/>
    <xdr:sp macro="" textlink="">
      <xdr:nvSpPr>
        <xdr:cNvPr id="302" name="テキスト ボックス 301"/>
        <xdr:cNvSpPr txBox="1"/>
      </xdr:nvSpPr>
      <xdr:spPr>
        <a:xfrm>
          <a:off x="8561017" y="6532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148844</xdr:rowOff>
    </xdr:from>
    <xdr:to>
      <xdr:col>41</xdr:col>
      <xdr:colOff>50800</xdr:colOff>
      <xdr:row>31</xdr:row>
      <xdr:rowOff>70358</xdr:rowOff>
    </xdr:to>
    <xdr:cxnSp macro="">
      <xdr:nvCxnSpPr>
        <xdr:cNvPr id="303" name="直線コネクタ 302"/>
        <xdr:cNvCxnSpPr/>
      </xdr:nvCxnSpPr>
      <xdr:spPr>
        <a:xfrm flipV="1">
          <a:off x="6972300" y="5292344"/>
          <a:ext cx="889000" cy="9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75565</xdr:rowOff>
    </xdr:from>
    <xdr:to>
      <xdr:col>41</xdr:col>
      <xdr:colOff>101600</xdr:colOff>
      <xdr:row>38</xdr:row>
      <xdr:rowOff>5715</xdr:rowOff>
    </xdr:to>
    <xdr:sp macro="" textlink="">
      <xdr:nvSpPr>
        <xdr:cNvPr id="304" name="フローチャート: 判断 303"/>
        <xdr:cNvSpPr/>
      </xdr:nvSpPr>
      <xdr:spPr>
        <a:xfrm>
          <a:off x="7810500" y="641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168292</xdr:rowOff>
    </xdr:from>
    <xdr:ext cx="378565" cy="259045"/>
    <xdr:sp macro="" textlink="">
      <xdr:nvSpPr>
        <xdr:cNvPr id="305" name="テキスト ボックス 304"/>
        <xdr:cNvSpPr txBox="1"/>
      </xdr:nvSpPr>
      <xdr:spPr>
        <a:xfrm>
          <a:off x="7672017" y="6511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52324</xdr:rowOff>
    </xdr:from>
    <xdr:to>
      <xdr:col>36</xdr:col>
      <xdr:colOff>165100</xdr:colOff>
      <xdr:row>37</xdr:row>
      <xdr:rowOff>153924</xdr:rowOff>
    </xdr:to>
    <xdr:sp macro="" textlink="">
      <xdr:nvSpPr>
        <xdr:cNvPr id="306" name="フローチャート: 判断 305"/>
        <xdr:cNvSpPr/>
      </xdr:nvSpPr>
      <xdr:spPr>
        <a:xfrm>
          <a:off x="6921500" y="639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145051</xdr:rowOff>
    </xdr:from>
    <xdr:ext cx="378565" cy="259045"/>
    <xdr:sp macro="" textlink="">
      <xdr:nvSpPr>
        <xdr:cNvPr id="307" name="テキスト ボックス 306"/>
        <xdr:cNvSpPr txBox="1"/>
      </xdr:nvSpPr>
      <xdr:spPr>
        <a:xfrm>
          <a:off x="6783017" y="6488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101092</xdr:rowOff>
    </xdr:from>
    <xdr:to>
      <xdr:col>55</xdr:col>
      <xdr:colOff>50800</xdr:colOff>
      <xdr:row>31</xdr:row>
      <xdr:rowOff>31242</xdr:rowOff>
    </xdr:to>
    <xdr:sp macro="" textlink="">
      <xdr:nvSpPr>
        <xdr:cNvPr id="313" name="楕円 312"/>
        <xdr:cNvSpPr/>
      </xdr:nvSpPr>
      <xdr:spPr>
        <a:xfrm>
          <a:off x="10426700" y="524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29</xdr:row>
      <xdr:rowOff>123969</xdr:rowOff>
    </xdr:from>
    <xdr:ext cx="469744" cy="259045"/>
    <xdr:sp macro="" textlink="">
      <xdr:nvSpPr>
        <xdr:cNvPr id="314" name="労働費該当値テキスト"/>
        <xdr:cNvSpPr txBox="1"/>
      </xdr:nvSpPr>
      <xdr:spPr>
        <a:xfrm>
          <a:off x="10528300" y="509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81661</xdr:rowOff>
    </xdr:from>
    <xdr:to>
      <xdr:col>50</xdr:col>
      <xdr:colOff>165100</xdr:colOff>
      <xdr:row>31</xdr:row>
      <xdr:rowOff>11811</xdr:rowOff>
    </xdr:to>
    <xdr:sp macro="" textlink="">
      <xdr:nvSpPr>
        <xdr:cNvPr id="315" name="楕円 314"/>
        <xdr:cNvSpPr/>
      </xdr:nvSpPr>
      <xdr:spPr>
        <a:xfrm>
          <a:off x="9588500" y="522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29</xdr:row>
      <xdr:rowOff>28338</xdr:rowOff>
    </xdr:from>
    <xdr:ext cx="469744" cy="259045"/>
    <xdr:sp macro="" textlink="">
      <xdr:nvSpPr>
        <xdr:cNvPr id="316" name="テキスト ボックス 315"/>
        <xdr:cNvSpPr txBox="1"/>
      </xdr:nvSpPr>
      <xdr:spPr>
        <a:xfrm>
          <a:off x="9404428" y="50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47371</xdr:rowOff>
    </xdr:from>
    <xdr:to>
      <xdr:col>46</xdr:col>
      <xdr:colOff>38100</xdr:colOff>
      <xdr:row>30</xdr:row>
      <xdr:rowOff>148971</xdr:rowOff>
    </xdr:to>
    <xdr:sp macro="" textlink="">
      <xdr:nvSpPr>
        <xdr:cNvPr id="317" name="楕円 316"/>
        <xdr:cNvSpPr/>
      </xdr:nvSpPr>
      <xdr:spPr>
        <a:xfrm>
          <a:off x="8699500" y="519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28</xdr:row>
      <xdr:rowOff>165498</xdr:rowOff>
    </xdr:from>
    <xdr:ext cx="469744" cy="259045"/>
    <xdr:sp macro="" textlink="">
      <xdr:nvSpPr>
        <xdr:cNvPr id="318" name="テキスト ボックス 317"/>
        <xdr:cNvSpPr txBox="1"/>
      </xdr:nvSpPr>
      <xdr:spPr>
        <a:xfrm>
          <a:off x="8515428" y="496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98044</xdr:rowOff>
    </xdr:from>
    <xdr:to>
      <xdr:col>41</xdr:col>
      <xdr:colOff>101600</xdr:colOff>
      <xdr:row>31</xdr:row>
      <xdr:rowOff>28194</xdr:rowOff>
    </xdr:to>
    <xdr:sp macro="" textlink="">
      <xdr:nvSpPr>
        <xdr:cNvPr id="319" name="楕円 318"/>
        <xdr:cNvSpPr/>
      </xdr:nvSpPr>
      <xdr:spPr>
        <a:xfrm>
          <a:off x="7810500" y="524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29</xdr:row>
      <xdr:rowOff>44721</xdr:rowOff>
    </xdr:from>
    <xdr:ext cx="469744" cy="259045"/>
    <xdr:sp macro="" textlink="">
      <xdr:nvSpPr>
        <xdr:cNvPr id="320" name="テキスト ボックス 319"/>
        <xdr:cNvSpPr txBox="1"/>
      </xdr:nvSpPr>
      <xdr:spPr>
        <a:xfrm>
          <a:off x="7626428" y="501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19558</xdr:rowOff>
    </xdr:from>
    <xdr:to>
      <xdr:col>36</xdr:col>
      <xdr:colOff>165100</xdr:colOff>
      <xdr:row>31</xdr:row>
      <xdr:rowOff>121158</xdr:rowOff>
    </xdr:to>
    <xdr:sp macro="" textlink="">
      <xdr:nvSpPr>
        <xdr:cNvPr id="321" name="楕円 320"/>
        <xdr:cNvSpPr/>
      </xdr:nvSpPr>
      <xdr:spPr>
        <a:xfrm>
          <a:off x="6921500" y="533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137685</xdr:rowOff>
    </xdr:from>
    <xdr:ext cx="469744" cy="259045"/>
    <xdr:sp macro="" textlink="">
      <xdr:nvSpPr>
        <xdr:cNvPr id="322" name="テキスト ボックス 321"/>
        <xdr:cNvSpPr txBox="1"/>
      </xdr:nvSpPr>
      <xdr:spPr>
        <a:xfrm>
          <a:off x="6737428" y="510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59195</xdr:rowOff>
    </xdr:from>
    <xdr:to>
      <xdr:col>54</xdr:col>
      <xdr:colOff>189865</xdr:colOff>
      <xdr:row>59</xdr:row>
      <xdr:rowOff>21057</xdr:rowOff>
    </xdr:to>
    <xdr:cxnSp macro="">
      <xdr:nvCxnSpPr>
        <xdr:cNvPr id="346" name="直線コネクタ 345"/>
        <xdr:cNvCxnSpPr/>
      </xdr:nvCxnSpPr>
      <xdr:spPr>
        <a:xfrm flipV="1">
          <a:off x="10475595" y="8631695"/>
          <a:ext cx="1270" cy="1504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24884</xdr:rowOff>
    </xdr:from>
    <xdr:ext cx="469744" cy="259045"/>
    <xdr:sp macro="" textlink="">
      <xdr:nvSpPr>
        <xdr:cNvPr id="347" name="農林水産業費最小値テキスト"/>
        <xdr:cNvSpPr txBox="1"/>
      </xdr:nvSpPr>
      <xdr:spPr>
        <a:xfrm>
          <a:off x="10528300" y="10140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21057</xdr:rowOff>
    </xdr:from>
    <xdr:to>
      <xdr:col>55</xdr:col>
      <xdr:colOff>88900</xdr:colOff>
      <xdr:row>59</xdr:row>
      <xdr:rowOff>21057</xdr:rowOff>
    </xdr:to>
    <xdr:cxnSp macro="">
      <xdr:nvCxnSpPr>
        <xdr:cNvPr id="348" name="直線コネクタ 347"/>
        <xdr:cNvCxnSpPr/>
      </xdr:nvCxnSpPr>
      <xdr:spPr>
        <a:xfrm>
          <a:off x="10388600" y="10136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5872</xdr:rowOff>
    </xdr:from>
    <xdr:ext cx="599010" cy="259045"/>
    <xdr:sp macro="" textlink="">
      <xdr:nvSpPr>
        <xdr:cNvPr id="349" name="農林水産業費最大値テキスト"/>
        <xdr:cNvSpPr txBox="1"/>
      </xdr:nvSpPr>
      <xdr:spPr>
        <a:xfrm>
          <a:off x="10528300" y="840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120,339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59195</xdr:rowOff>
    </xdr:from>
    <xdr:to>
      <xdr:col>55</xdr:col>
      <xdr:colOff>88900</xdr:colOff>
      <xdr:row>50</xdr:row>
      <xdr:rowOff>59195</xdr:rowOff>
    </xdr:to>
    <xdr:cxnSp macro="">
      <xdr:nvCxnSpPr>
        <xdr:cNvPr id="350" name="直線コネクタ 349"/>
        <xdr:cNvCxnSpPr/>
      </xdr:nvCxnSpPr>
      <xdr:spPr>
        <a:xfrm>
          <a:off x="10388600" y="863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80099</xdr:rowOff>
    </xdr:from>
    <xdr:to>
      <xdr:col>55</xdr:col>
      <xdr:colOff>0</xdr:colOff>
      <xdr:row>53</xdr:row>
      <xdr:rowOff>85484</xdr:rowOff>
    </xdr:to>
    <xdr:cxnSp macro="">
      <xdr:nvCxnSpPr>
        <xdr:cNvPr id="351" name="直線コネクタ 350"/>
        <xdr:cNvCxnSpPr/>
      </xdr:nvCxnSpPr>
      <xdr:spPr>
        <a:xfrm flipV="1">
          <a:off x="9639300" y="9166949"/>
          <a:ext cx="838200" cy="5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119537</xdr:rowOff>
    </xdr:from>
    <xdr:ext cx="534377" cy="259045"/>
    <xdr:sp macro="" textlink="">
      <xdr:nvSpPr>
        <xdr:cNvPr id="352" name="農林水産業費平均値テキスト"/>
        <xdr:cNvSpPr txBox="1"/>
      </xdr:nvSpPr>
      <xdr:spPr>
        <a:xfrm>
          <a:off x="10528300" y="97207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141110</xdr:rowOff>
    </xdr:from>
    <xdr:to>
      <xdr:col>55</xdr:col>
      <xdr:colOff>50800</xdr:colOff>
      <xdr:row>57</xdr:row>
      <xdr:rowOff>71260</xdr:rowOff>
    </xdr:to>
    <xdr:sp macro="" textlink="">
      <xdr:nvSpPr>
        <xdr:cNvPr id="353" name="フローチャート: 判断 352"/>
        <xdr:cNvSpPr/>
      </xdr:nvSpPr>
      <xdr:spPr>
        <a:xfrm>
          <a:off x="10426700" y="974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62674</xdr:rowOff>
    </xdr:from>
    <xdr:to>
      <xdr:col>50</xdr:col>
      <xdr:colOff>114300</xdr:colOff>
      <xdr:row>53</xdr:row>
      <xdr:rowOff>85484</xdr:rowOff>
    </xdr:to>
    <xdr:cxnSp macro="">
      <xdr:nvCxnSpPr>
        <xdr:cNvPr id="354" name="直線コネクタ 353"/>
        <xdr:cNvCxnSpPr/>
      </xdr:nvCxnSpPr>
      <xdr:spPr>
        <a:xfrm>
          <a:off x="8750300" y="8806624"/>
          <a:ext cx="889000" cy="365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144767</xdr:rowOff>
    </xdr:from>
    <xdr:to>
      <xdr:col>50</xdr:col>
      <xdr:colOff>165100</xdr:colOff>
      <xdr:row>57</xdr:row>
      <xdr:rowOff>74917</xdr:rowOff>
    </xdr:to>
    <xdr:sp macro="" textlink="">
      <xdr:nvSpPr>
        <xdr:cNvPr id="355" name="フローチャート: 判断 354"/>
        <xdr:cNvSpPr/>
      </xdr:nvSpPr>
      <xdr:spPr>
        <a:xfrm>
          <a:off x="9588500" y="97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66044</xdr:rowOff>
    </xdr:from>
    <xdr:ext cx="534377" cy="259045"/>
    <xdr:sp macro="" textlink="">
      <xdr:nvSpPr>
        <xdr:cNvPr id="356" name="テキスト ボックス 355"/>
        <xdr:cNvSpPr txBox="1"/>
      </xdr:nvSpPr>
      <xdr:spPr>
        <a:xfrm>
          <a:off x="9372111" y="983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62674</xdr:rowOff>
    </xdr:from>
    <xdr:to>
      <xdr:col>45</xdr:col>
      <xdr:colOff>177800</xdr:colOff>
      <xdr:row>53</xdr:row>
      <xdr:rowOff>107200</xdr:rowOff>
    </xdr:to>
    <xdr:cxnSp macro="">
      <xdr:nvCxnSpPr>
        <xdr:cNvPr id="357" name="直線コネクタ 356"/>
        <xdr:cNvCxnSpPr/>
      </xdr:nvCxnSpPr>
      <xdr:spPr>
        <a:xfrm flipV="1">
          <a:off x="7861300" y="8806624"/>
          <a:ext cx="889000" cy="387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119647</xdr:rowOff>
    </xdr:from>
    <xdr:to>
      <xdr:col>46</xdr:col>
      <xdr:colOff>38100</xdr:colOff>
      <xdr:row>57</xdr:row>
      <xdr:rowOff>49797</xdr:rowOff>
    </xdr:to>
    <xdr:sp macro="" textlink="">
      <xdr:nvSpPr>
        <xdr:cNvPr id="358" name="フローチャート: 判断 357"/>
        <xdr:cNvSpPr/>
      </xdr:nvSpPr>
      <xdr:spPr>
        <a:xfrm>
          <a:off x="8699500" y="972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40924</xdr:rowOff>
    </xdr:from>
    <xdr:ext cx="534377" cy="259045"/>
    <xdr:sp macro="" textlink="">
      <xdr:nvSpPr>
        <xdr:cNvPr id="359" name="テキスト ボックス 358"/>
        <xdr:cNvSpPr txBox="1"/>
      </xdr:nvSpPr>
      <xdr:spPr>
        <a:xfrm>
          <a:off x="8483111" y="981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107200</xdr:rowOff>
    </xdr:from>
    <xdr:to>
      <xdr:col>41</xdr:col>
      <xdr:colOff>50800</xdr:colOff>
      <xdr:row>54</xdr:row>
      <xdr:rowOff>5156</xdr:rowOff>
    </xdr:to>
    <xdr:cxnSp macro="">
      <xdr:nvCxnSpPr>
        <xdr:cNvPr id="360" name="直線コネクタ 359"/>
        <xdr:cNvCxnSpPr/>
      </xdr:nvCxnSpPr>
      <xdr:spPr>
        <a:xfrm flipV="1">
          <a:off x="6972300" y="9194050"/>
          <a:ext cx="889000" cy="69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154242</xdr:rowOff>
    </xdr:from>
    <xdr:to>
      <xdr:col>41</xdr:col>
      <xdr:colOff>101600</xdr:colOff>
      <xdr:row>57</xdr:row>
      <xdr:rowOff>84392</xdr:rowOff>
    </xdr:to>
    <xdr:sp macro="" textlink="">
      <xdr:nvSpPr>
        <xdr:cNvPr id="361" name="フローチャート: 判断 360"/>
        <xdr:cNvSpPr/>
      </xdr:nvSpPr>
      <xdr:spPr>
        <a:xfrm>
          <a:off x="7810500" y="975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75519</xdr:rowOff>
    </xdr:from>
    <xdr:ext cx="534377" cy="259045"/>
    <xdr:sp macro="" textlink="">
      <xdr:nvSpPr>
        <xdr:cNvPr id="362" name="テキスト ボックス 361"/>
        <xdr:cNvSpPr txBox="1"/>
      </xdr:nvSpPr>
      <xdr:spPr>
        <a:xfrm>
          <a:off x="7594111" y="9848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123393</xdr:rowOff>
    </xdr:from>
    <xdr:to>
      <xdr:col>36</xdr:col>
      <xdr:colOff>165100</xdr:colOff>
      <xdr:row>57</xdr:row>
      <xdr:rowOff>53543</xdr:rowOff>
    </xdr:to>
    <xdr:sp macro="" textlink="">
      <xdr:nvSpPr>
        <xdr:cNvPr id="363" name="フローチャート: 判断 362"/>
        <xdr:cNvSpPr/>
      </xdr:nvSpPr>
      <xdr:spPr>
        <a:xfrm>
          <a:off x="6921500" y="972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44670</xdr:rowOff>
    </xdr:from>
    <xdr:ext cx="534377" cy="259045"/>
    <xdr:sp macro="" textlink="">
      <xdr:nvSpPr>
        <xdr:cNvPr id="364" name="テキスト ボックス 363"/>
        <xdr:cNvSpPr txBox="1"/>
      </xdr:nvSpPr>
      <xdr:spPr>
        <a:xfrm>
          <a:off x="6705111" y="981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29299</xdr:rowOff>
    </xdr:from>
    <xdr:to>
      <xdr:col>55</xdr:col>
      <xdr:colOff>50800</xdr:colOff>
      <xdr:row>53</xdr:row>
      <xdr:rowOff>130899</xdr:rowOff>
    </xdr:to>
    <xdr:sp macro="" textlink="">
      <xdr:nvSpPr>
        <xdr:cNvPr id="370" name="楕円 369"/>
        <xdr:cNvSpPr/>
      </xdr:nvSpPr>
      <xdr:spPr>
        <a:xfrm>
          <a:off x="10426700" y="911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52176</xdr:rowOff>
    </xdr:from>
    <xdr:ext cx="534377" cy="259045"/>
    <xdr:sp macro="" textlink="">
      <xdr:nvSpPr>
        <xdr:cNvPr id="371" name="農林水産業費該当値テキスト"/>
        <xdr:cNvSpPr txBox="1"/>
      </xdr:nvSpPr>
      <xdr:spPr>
        <a:xfrm>
          <a:off x="10528300" y="896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34684</xdr:rowOff>
    </xdr:from>
    <xdr:to>
      <xdr:col>50</xdr:col>
      <xdr:colOff>165100</xdr:colOff>
      <xdr:row>53</xdr:row>
      <xdr:rowOff>136284</xdr:rowOff>
    </xdr:to>
    <xdr:sp macro="" textlink="">
      <xdr:nvSpPr>
        <xdr:cNvPr id="372" name="楕円 371"/>
        <xdr:cNvSpPr/>
      </xdr:nvSpPr>
      <xdr:spPr>
        <a:xfrm>
          <a:off x="9588500" y="912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152811</xdr:rowOff>
    </xdr:from>
    <xdr:ext cx="534377" cy="259045"/>
    <xdr:sp macro="" textlink="">
      <xdr:nvSpPr>
        <xdr:cNvPr id="373" name="テキスト ボックス 372"/>
        <xdr:cNvSpPr txBox="1"/>
      </xdr:nvSpPr>
      <xdr:spPr>
        <a:xfrm>
          <a:off x="9372111" y="889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11874</xdr:rowOff>
    </xdr:from>
    <xdr:to>
      <xdr:col>46</xdr:col>
      <xdr:colOff>38100</xdr:colOff>
      <xdr:row>51</xdr:row>
      <xdr:rowOff>113474</xdr:rowOff>
    </xdr:to>
    <xdr:sp macro="" textlink="">
      <xdr:nvSpPr>
        <xdr:cNvPr id="374" name="楕円 373"/>
        <xdr:cNvSpPr/>
      </xdr:nvSpPr>
      <xdr:spPr>
        <a:xfrm>
          <a:off x="8699500" y="875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49</xdr:row>
      <xdr:rowOff>130001</xdr:rowOff>
    </xdr:from>
    <xdr:ext cx="599010" cy="259045"/>
    <xdr:sp macro="" textlink="">
      <xdr:nvSpPr>
        <xdr:cNvPr id="375" name="テキスト ボックス 374"/>
        <xdr:cNvSpPr txBox="1"/>
      </xdr:nvSpPr>
      <xdr:spPr>
        <a:xfrm>
          <a:off x="8450795" y="8531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56400</xdr:rowOff>
    </xdr:from>
    <xdr:to>
      <xdr:col>41</xdr:col>
      <xdr:colOff>101600</xdr:colOff>
      <xdr:row>53</xdr:row>
      <xdr:rowOff>158000</xdr:rowOff>
    </xdr:to>
    <xdr:sp macro="" textlink="">
      <xdr:nvSpPr>
        <xdr:cNvPr id="376" name="楕円 375"/>
        <xdr:cNvSpPr/>
      </xdr:nvSpPr>
      <xdr:spPr>
        <a:xfrm>
          <a:off x="7810500" y="914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3077</xdr:rowOff>
    </xdr:from>
    <xdr:ext cx="534377" cy="259045"/>
    <xdr:sp macro="" textlink="">
      <xdr:nvSpPr>
        <xdr:cNvPr id="377" name="テキスト ボックス 376"/>
        <xdr:cNvSpPr txBox="1"/>
      </xdr:nvSpPr>
      <xdr:spPr>
        <a:xfrm>
          <a:off x="7594111" y="891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125806</xdr:rowOff>
    </xdr:from>
    <xdr:to>
      <xdr:col>36</xdr:col>
      <xdr:colOff>165100</xdr:colOff>
      <xdr:row>54</xdr:row>
      <xdr:rowOff>55956</xdr:rowOff>
    </xdr:to>
    <xdr:sp macro="" textlink="">
      <xdr:nvSpPr>
        <xdr:cNvPr id="378" name="楕円 377"/>
        <xdr:cNvSpPr/>
      </xdr:nvSpPr>
      <xdr:spPr>
        <a:xfrm>
          <a:off x="6921500" y="921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72483</xdr:rowOff>
    </xdr:from>
    <xdr:ext cx="534377" cy="259045"/>
    <xdr:sp macro="" textlink="">
      <xdr:nvSpPr>
        <xdr:cNvPr id="379" name="テキスト ボックス 378"/>
        <xdr:cNvSpPr txBox="1"/>
      </xdr:nvSpPr>
      <xdr:spPr>
        <a:xfrm>
          <a:off x="6705111" y="898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9" name="テキスト ボックス 39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57036</xdr:rowOff>
    </xdr:from>
    <xdr:to>
      <xdr:col>54</xdr:col>
      <xdr:colOff>189865</xdr:colOff>
      <xdr:row>79</xdr:row>
      <xdr:rowOff>34379</xdr:rowOff>
    </xdr:to>
    <xdr:cxnSp macro="">
      <xdr:nvCxnSpPr>
        <xdr:cNvPr id="403" name="直線コネクタ 402"/>
        <xdr:cNvCxnSpPr/>
      </xdr:nvCxnSpPr>
      <xdr:spPr>
        <a:xfrm flipV="1">
          <a:off x="10475595" y="12229986"/>
          <a:ext cx="1270" cy="134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38206</xdr:rowOff>
    </xdr:from>
    <xdr:ext cx="378565" cy="259045"/>
    <xdr:sp macro="" textlink="">
      <xdr:nvSpPr>
        <xdr:cNvPr id="404" name="商工費最小値テキスト"/>
        <xdr:cNvSpPr txBox="1"/>
      </xdr:nvSpPr>
      <xdr:spPr>
        <a:xfrm>
          <a:off x="10528300" y="13582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34379</xdr:rowOff>
    </xdr:from>
    <xdr:to>
      <xdr:col>55</xdr:col>
      <xdr:colOff>88900</xdr:colOff>
      <xdr:row>79</xdr:row>
      <xdr:rowOff>34379</xdr:rowOff>
    </xdr:to>
    <xdr:cxnSp macro="">
      <xdr:nvCxnSpPr>
        <xdr:cNvPr id="405" name="直線コネクタ 404"/>
        <xdr:cNvCxnSpPr/>
      </xdr:nvCxnSpPr>
      <xdr:spPr>
        <a:xfrm>
          <a:off x="10388600" y="13578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3713</xdr:rowOff>
    </xdr:from>
    <xdr:ext cx="599010" cy="259045"/>
    <xdr:sp macro="" textlink="">
      <xdr:nvSpPr>
        <xdr:cNvPr id="406" name="商工費最大値テキスト"/>
        <xdr:cNvSpPr txBox="1"/>
      </xdr:nvSpPr>
      <xdr:spPr>
        <a:xfrm>
          <a:off x="10528300" y="12005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107,009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57036</xdr:rowOff>
    </xdr:from>
    <xdr:to>
      <xdr:col>55</xdr:col>
      <xdr:colOff>88900</xdr:colOff>
      <xdr:row>71</xdr:row>
      <xdr:rowOff>57036</xdr:rowOff>
    </xdr:to>
    <xdr:cxnSp macro="">
      <xdr:nvCxnSpPr>
        <xdr:cNvPr id="407" name="直線コネクタ 406"/>
        <xdr:cNvCxnSpPr/>
      </xdr:nvCxnSpPr>
      <xdr:spPr>
        <a:xfrm>
          <a:off x="10388600" y="1222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50445</xdr:rowOff>
    </xdr:from>
    <xdr:to>
      <xdr:col>55</xdr:col>
      <xdr:colOff>0</xdr:colOff>
      <xdr:row>76</xdr:row>
      <xdr:rowOff>87745</xdr:rowOff>
    </xdr:to>
    <xdr:cxnSp macro="">
      <xdr:nvCxnSpPr>
        <xdr:cNvPr id="408" name="直線コネクタ 407"/>
        <xdr:cNvCxnSpPr/>
      </xdr:nvCxnSpPr>
      <xdr:spPr>
        <a:xfrm>
          <a:off x="9639300" y="13080645"/>
          <a:ext cx="838200" cy="37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76573</xdr:rowOff>
    </xdr:from>
    <xdr:ext cx="534377" cy="259045"/>
    <xdr:sp macro="" textlink="">
      <xdr:nvSpPr>
        <xdr:cNvPr id="409" name="商工費平均値テキスト"/>
        <xdr:cNvSpPr txBox="1"/>
      </xdr:nvSpPr>
      <xdr:spPr>
        <a:xfrm>
          <a:off x="10528300" y="13278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98146</xdr:rowOff>
    </xdr:from>
    <xdr:to>
      <xdr:col>55</xdr:col>
      <xdr:colOff>50800</xdr:colOff>
      <xdr:row>78</xdr:row>
      <xdr:rowOff>28296</xdr:rowOff>
    </xdr:to>
    <xdr:sp macro="" textlink="">
      <xdr:nvSpPr>
        <xdr:cNvPr id="410" name="フローチャート: 判断 409"/>
        <xdr:cNvSpPr/>
      </xdr:nvSpPr>
      <xdr:spPr>
        <a:xfrm>
          <a:off x="10426700" y="1329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34392</xdr:rowOff>
    </xdr:from>
    <xdr:to>
      <xdr:col>50</xdr:col>
      <xdr:colOff>114300</xdr:colOff>
      <xdr:row>76</xdr:row>
      <xdr:rowOff>50445</xdr:rowOff>
    </xdr:to>
    <xdr:cxnSp macro="">
      <xdr:nvCxnSpPr>
        <xdr:cNvPr id="411" name="直線コネクタ 410"/>
        <xdr:cNvCxnSpPr/>
      </xdr:nvCxnSpPr>
      <xdr:spPr>
        <a:xfrm>
          <a:off x="8750300" y="12893142"/>
          <a:ext cx="889000" cy="187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141185</xdr:rowOff>
    </xdr:from>
    <xdr:to>
      <xdr:col>50</xdr:col>
      <xdr:colOff>165100</xdr:colOff>
      <xdr:row>78</xdr:row>
      <xdr:rowOff>71335</xdr:rowOff>
    </xdr:to>
    <xdr:sp macro="" textlink="">
      <xdr:nvSpPr>
        <xdr:cNvPr id="412" name="フローチャート: 判断 411"/>
        <xdr:cNvSpPr/>
      </xdr:nvSpPr>
      <xdr:spPr>
        <a:xfrm>
          <a:off x="9588500" y="1334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62462</xdr:rowOff>
    </xdr:from>
    <xdr:ext cx="534377" cy="259045"/>
    <xdr:sp macro="" textlink="">
      <xdr:nvSpPr>
        <xdr:cNvPr id="413" name="テキスト ボックス 412"/>
        <xdr:cNvSpPr txBox="1"/>
      </xdr:nvSpPr>
      <xdr:spPr>
        <a:xfrm>
          <a:off x="9372111" y="13435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34392</xdr:rowOff>
    </xdr:from>
    <xdr:to>
      <xdr:col>45</xdr:col>
      <xdr:colOff>177800</xdr:colOff>
      <xdr:row>76</xdr:row>
      <xdr:rowOff>154978</xdr:rowOff>
    </xdr:to>
    <xdr:cxnSp macro="">
      <xdr:nvCxnSpPr>
        <xdr:cNvPr id="414" name="直線コネクタ 413"/>
        <xdr:cNvCxnSpPr/>
      </xdr:nvCxnSpPr>
      <xdr:spPr>
        <a:xfrm flipV="1">
          <a:off x="7861300" y="12893142"/>
          <a:ext cx="889000" cy="292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131787</xdr:rowOff>
    </xdr:from>
    <xdr:to>
      <xdr:col>46</xdr:col>
      <xdr:colOff>38100</xdr:colOff>
      <xdr:row>78</xdr:row>
      <xdr:rowOff>61937</xdr:rowOff>
    </xdr:to>
    <xdr:sp macro="" textlink="">
      <xdr:nvSpPr>
        <xdr:cNvPr id="415" name="フローチャート: 判断 414"/>
        <xdr:cNvSpPr/>
      </xdr:nvSpPr>
      <xdr:spPr>
        <a:xfrm>
          <a:off x="8699500" y="1333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53064</xdr:rowOff>
    </xdr:from>
    <xdr:ext cx="534377" cy="259045"/>
    <xdr:sp macro="" textlink="">
      <xdr:nvSpPr>
        <xdr:cNvPr id="416" name="テキスト ボックス 415"/>
        <xdr:cNvSpPr txBox="1"/>
      </xdr:nvSpPr>
      <xdr:spPr>
        <a:xfrm>
          <a:off x="8483111" y="1342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136361</xdr:rowOff>
    </xdr:from>
    <xdr:to>
      <xdr:col>41</xdr:col>
      <xdr:colOff>50800</xdr:colOff>
      <xdr:row>76</xdr:row>
      <xdr:rowOff>154978</xdr:rowOff>
    </xdr:to>
    <xdr:cxnSp macro="">
      <xdr:nvCxnSpPr>
        <xdr:cNvPr id="417" name="直線コネクタ 416"/>
        <xdr:cNvCxnSpPr/>
      </xdr:nvCxnSpPr>
      <xdr:spPr>
        <a:xfrm>
          <a:off x="6972300" y="13166561"/>
          <a:ext cx="889000" cy="18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166663</xdr:rowOff>
    </xdr:from>
    <xdr:to>
      <xdr:col>41</xdr:col>
      <xdr:colOff>101600</xdr:colOff>
      <xdr:row>78</xdr:row>
      <xdr:rowOff>96813</xdr:rowOff>
    </xdr:to>
    <xdr:sp macro="" textlink="">
      <xdr:nvSpPr>
        <xdr:cNvPr id="418" name="フローチャート: 判断 417"/>
        <xdr:cNvSpPr/>
      </xdr:nvSpPr>
      <xdr:spPr>
        <a:xfrm>
          <a:off x="7810500" y="1336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87940</xdr:rowOff>
    </xdr:from>
    <xdr:ext cx="534377" cy="259045"/>
    <xdr:sp macro="" textlink="">
      <xdr:nvSpPr>
        <xdr:cNvPr id="419" name="テキスト ボックス 418"/>
        <xdr:cNvSpPr txBox="1"/>
      </xdr:nvSpPr>
      <xdr:spPr>
        <a:xfrm>
          <a:off x="7594111" y="13461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159144</xdr:rowOff>
    </xdr:from>
    <xdr:to>
      <xdr:col>36</xdr:col>
      <xdr:colOff>165100</xdr:colOff>
      <xdr:row>78</xdr:row>
      <xdr:rowOff>89294</xdr:rowOff>
    </xdr:to>
    <xdr:sp macro="" textlink="">
      <xdr:nvSpPr>
        <xdr:cNvPr id="420" name="フローチャート: 判断 419"/>
        <xdr:cNvSpPr/>
      </xdr:nvSpPr>
      <xdr:spPr>
        <a:xfrm>
          <a:off x="6921500" y="1336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80421</xdr:rowOff>
    </xdr:from>
    <xdr:ext cx="534377" cy="259045"/>
    <xdr:sp macro="" textlink="">
      <xdr:nvSpPr>
        <xdr:cNvPr id="421" name="テキスト ボックス 420"/>
        <xdr:cNvSpPr txBox="1"/>
      </xdr:nvSpPr>
      <xdr:spPr>
        <a:xfrm>
          <a:off x="6705111" y="1345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36945</xdr:rowOff>
    </xdr:from>
    <xdr:to>
      <xdr:col>55</xdr:col>
      <xdr:colOff>50800</xdr:colOff>
      <xdr:row>76</xdr:row>
      <xdr:rowOff>138545</xdr:rowOff>
    </xdr:to>
    <xdr:sp macro="" textlink="">
      <xdr:nvSpPr>
        <xdr:cNvPr id="427" name="楕円 426"/>
        <xdr:cNvSpPr/>
      </xdr:nvSpPr>
      <xdr:spPr>
        <a:xfrm>
          <a:off x="10426700" y="130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59821</xdr:rowOff>
    </xdr:from>
    <xdr:ext cx="534377" cy="259045"/>
    <xdr:sp macro="" textlink="">
      <xdr:nvSpPr>
        <xdr:cNvPr id="428" name="商工費該当値テキスト"/>
        <xdr:cNvSpPr txBox="1"/>
      </xdr:nvSpPr>
      <xdr:spPr>
        <a:xfrm>
          <a:off x="10528300" y="1291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171095</xdr:rowOff>
    </xdr:from>
    <xdr:to>
      <xdr:col>50</xdr:col>
      <xdr:colOff>165100</xdr:colOff>
      <xdr:row>76</xdr:row>
      <xdr:rowOff>101245</xdr:rowOff>
    </xdr:to>
    <xdr:sp macro="" textlink="">
      <xdr:nvSpPr>
        <xdr:cNvPr id="429" name="楕円 428"/>
        <xdr:cNvSpPr/>
      </xdr:nvSpPr>
      <xdr:spPr>
        <a:xfrm>
          <a:off x="9588500" y="1302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117771</xdr:rowOff>
    </xdr:from>
    <xdr:ext cx="534377" cy="259045"/>
    <xdr:sp macro="" textlink="">
      <xdr:nvSpPr>
        <xdr:cNvPr id="430" name="テキスト ボックス 429"/>
        <xdr:cNvSpPr txBox="1"/>
      </xdr:nvSpPr>
      <xdr:spPr>
        <a:xfrm>
          <a:off x="9372111" y="1280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155042</xdr:rowOff>
    </xdr:from>
    <xdr:to>
      <xdr:col>46</xdr:col>
      <xdr:colOff>38100</xdr:colOff>
      <xdr:row>75</xdr:row>
      <xdr:rowOff>85192</xdr:rowOff>
    </xdr:to>
    <xdr:sp macro="" textlink="">
      <xdr:nvSpPr>
        <xdr:cNvPr id="431" name="楕円 430"/>
        <xdr:cNvSpPr/>
      </xdr:nvSpPr>
      <xdr:spPr>
        <a:xfrm>
          <a:off x="8699500" y="1284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101719</xdr:rowOff>
    </xdr:from>
    <xdr:ext cx="534377" cy="259045"/>
    <xdr:sp macro="" textlink="">
      <xdr:nvSpPr>
        <xdr:cNvPr id="432" name="テキスト ボックス 431"/>
        <xdr:cNvSpPr txBox="1"/>
      </xdr:nvSpPr>
      <xdr:spPr>
        <a:xfrm>
          <a:off x="8483111" y="1261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104178</xdr:rowOff>
    </xdr:from>
    <xdr:to>
      <xdr:col>41</xdr:col>
      <xdr:colOff>101600</xdr:colOff>
      <xdr:row>77</xdr:row>
      <xdr:rowOff>34328</xdr:rowOff>
    </xdr:to>
    <xdr:sp macro="" textlink="">
      <xdr:nvSpPr>
        <xdr:cNvPr id="433" name="楕円 432"/>
        <xdr:cNvSpPr/>
      </xdr:nvSpPr>
      <xdr:spPr>
        <a:xfrm>
          <a:off x="7810500" y="1313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50855</xdr:rowOff>
    </xdr:from>
    <xdr:ext cx="534377" cy="259045"/>
    <xdr:sp macro="" textlink="">
      <xdr:nvSpPr>
        <xdr:cNvPr id="434" name="テキスト ボックス 433"/>
        <xdr:cNvSpPr txBox="1"/>
      </xdr:nvSpPr>
      <xdr:spPr>
        <a:xfrm>
          <a:off x="7594111" y="129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85561</xdr:rowOff>
    </xdr:from>
    <xdr:to>
      <xdr:col>36</xdr:col>
      <xdr:colOff>165100</xdr:colOff>
      <xdr:row>77</xdr:row>
      <xdr:rowOff>15711</xdr:rowOff>
    </xdr:to>
    <xdr:sp macro="" textlink="">
      <xdr:nvSpPr>
        <xdr:cNvPr id="435" name="楕円 434"/>
        <xdr:cNvSpPr/>
      </xdr:nvSpPr>
      <xdr:spPr>
        <a:xfrm>
          <a:off x="6921500" y="1311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32237</xdr:rowOff>
    </xdr:from>
    <xdr:ext cx="534377" cy="259045"/>
    <xdr:sp macro="" textlink="">
      <xdr:nvSpPr>
        <xdr:cNvPr id="436" name="テキスト ボックス 435"/>
        <xdr:cNvSpPr txBox="1"/>
      </xdr:nvSpPr>
      <xdr:spPr>
        <a:xfrm>
          <a:off x="6705111" y="12890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94391</xdr:rowOff>
    </xdr:from>
    <xdr:to>
      <xdr:col>54</xdr:col>
      <xdr:colOff>189865</xdr:colOff>
      <xdr:row>98</xdr:row>
      <xdr:rowOff>79355</xdr:rowOff>
    </xdr:to>
    <xdr:cxnSp macro="">
      <xdr:nvCxnSpPr>
        <xdr:cNvPr id="458" name="直線コネクタ 457"/>
        <xdr:cNvCxnSpPr/>
      </xdr:nvCxnSpPr>
      <xdr:spPr>
        <a:xfrm flipV="1">
          <a:off x="10475595" y="15867791"/>
          <a:ext cx="1270" cy="1013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83182</xdr:rowOff>
    </xdr:from>
    <xdr:ext cx="534377" cy="259045"/>
    <xdr:sp macro="" textlink="">
      <xdr:nvSpPr>
        <xdr:cNvPr id="459" name="土木費最小値テキスト"/>
        <xdr:cNvSpPr txBox="1"/>
      </xdr:nvSpPr>
      <xdr:spPr>
        <a:xfrm>
          <a:off x="10528300" y="1688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79355</xdr:rowOff>
    </xdr:from>
    <xdr:to>
      <xdr:col>55</xdr:col>
      <xdr:colOff>88900</xdr:colOff>
      <xdr:row>98</xdr:row>
      <xdr:rowOff>79355</xdr:rowOff>
    </xdr:to>
    <xdr:cxnSp macro="">
      <xdr:nvCxnSpPr>
        <xdr:cNvPr id="460" name="直線コネクタ 459"/>
        <xdr:cNvCxnSpPr/>
      </xdr:nvCxnSpPr>
      <xdr:spPr>
        <a:xfrm>
          <a:off x="10388600" y="16881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41068</xdr:rowOff>
    </xdr:from>
    <xdr:ext cx="599010" cy="259045"/>
    <xdr:sp macro="" textlink="">
      <xdr:nvSpPr>
        <xdr:cNvPr id="461" name="土木費最大値テキスト"/>
        <xdr:cNvSpPr txBox="1"/>
      </xdr:nvSpPr>
      <xdr:spPr>
        <a:xfrm>
          <a:off x="10528300" y="15643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234,910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94391</xdr:rowOff>
    </xdr:from>
    <xdr:to>
      <xdr:col>55</xdr:col>
      <xdr:colOff>88900</xdr:colOff>
      <xdr:row>92</xdr:row>
      <xdr:rowOff>94391</xdr:rowOff>
    </xdr:to>
    <xdr:cxnSp macro="">
      <xdr:nvCxnSpPr>
        <xdr:cNvPr id="462" name="直線コネクタ 461"/>
        <xdr:cNvCxnSpPr/>
      </xdr:nvCxnSpPr>
      <xdr:spPr>
        <a:xfrm>
          <a:off x="10388600" y="15867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142970</xdr:rowOff>
    </xdr:from>
    <xdr:to>
      <xdr:col>55</xdr:col>
      <xdr:colOff>0</xdr:colOff>
      <xdr:row>96</xdr:row>
      <xdr:rowOff>89357</xdr:rowOff>
    </xdr:to>
    <xdr:cxnSp macro="">
      <xdr:nvCxnSpPr>
        <xdr:cNvPr id="463" name="直線コネクタ 462"/>
        <xdr:cNvCxnSpPr/>
      </xdr:nvCxnSpPr>
      <xdr:spPr>
        <a:xfrm flipV="1">
          <a:off x="9639300" y="16430720"/>
          <a:ext cx="838200" cy="11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149330</xdr:rowOff>
    </xdr:from>
    <xdr:ext cx="534377" cy="259045"/>
    <xdr:sp macro="" textlink="">
      <xdr:nvSpPr>
        <xdr:cNvPr id="464" name="土木費平均値テキスト"/>
        <xdr:cNvSpPr txBox="1"/>
      </xdr:nvSpPr>
      <xdr:spPr>
        <a:xfrm>
          <a:off x="10528300" y="16608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170903</xdr:rowOff>
    </xdr:from>
    <xdr:to>
      <xdr:col>55</xdr:col>
      <xdr:colOff>50800</xdr:colOff>
      <xdr:row>97</xdr:row>
      <xdr:rowOff>101053</xdr:rowOff>
    </xdr:to>
    <xdr:sp macro="" textlink="">
      <xdr:nvSpPr>
        <xdr:cNvPr id="465" name="フローチャート: 判断 464"/>
        <xdr:cNvSpPr/>
      </xdr:nvSpPr>
      <xdr:spPr>
        <a:xfrm>
          <a:off x="10426700" y="1663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156366</xdr:rowOff>
    </xdr:from>
    <xdr:to>
      <xdr:col>50</xdr:col>
      <xdr:colOff>114300</xdr:colOff>
      <xdr:row>96</xdr:row>
      <xdr:rowOff>89357</xdr:rowOff>
    </xdr:to>
    <xdr:cxnSp macro="">
      <xdr:nvCxnSpPr>
        <xdr:cNvPr id="466" name="直線コネクタ 465"/>
        <xdr:cNvCxnSpPr/>
      </xdr:nvCxnSpPr>
      <xdr:spPr>
        <a:xfrm>
          <a:off x="8750300" y="16444116"/>
          <a:ext cx="889000" cy="10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161128</xdr:rowOff>
    </xdr:from>
    <xdr:to>
      <xdr:col>50</xdr:col>
      <xdr:colOff>165100</xdr:colOff>
      <xdr:row>97</xdr:row>
      <xdr:rowOff>91278</xdr:rowOff>
    </xdr:to>
    <xdr:sp macro="" textlink="">
      <xdr:nvSpPr>
        <xdr:cNvPr id="467" name="フローチャート: 判断 466"/>
        <xdr:cNvSpPr/>
      </xdr:nvSpPr>
      <xdr:spPr>
        <a:xfrm>
          <a:off x="9588500" y="1662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82405</xdr:rowOff>
    </xdr:from>
    <xdr:ext cx="534377" cy="259045"/>
    <xdr:sp macro="" textlink="">
      <xdr:nvSpPr>
        <xdr:cNvPr id="468" name="テキスト ボックス 467"/>
        <xdr:cNvSpPr txBox="1"/>
      </xdr:nvSpPr>
      <xdr:spPr>
        <a:xfrm>
          <a:off x="9372111" y="1671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156366</xdr:rowOff>
    </xdr:from>
    <xdr:to>
      <xdr:col>45</xdr:col>
      <xdr:colOff>177800</xdr:colOff>
      <xdr:row>96</xdr:row>
      <xdr:rowOff>28400</xdr:rowOff>
    </xdr:to>
    <xdr:cxnSp macro="">
      <xdr:nvCxnSpPr>
        <xdr:cNvPr id="469" name="直線コネクタ 468"/>
        <xdr:cNvCxnSpPr/>
      </xdr:nvCxnSpPr>
      <xdr:spPr>
        <a:xfrm flipV="1">
          <a:off x="7861300" y="16444116"/>
          <a:ext cx="889000" cy="4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1191</xdr:rowOff>
    </xdr:from>
    <xdr:to>
      <xdr:col>46</xdr:col>
      <xdr:colOff>38100</xdr:colOff>
      <xdr:row>97</xdr:row>
      <xdr:rowOff>102791</xdr:rowOff>
    </xdr:to>
    <xdr:sp macro="" textlink="">
      <xdr:nvSpPr>
        <xdr:cNvPr id="470" name="フローチャート: 判断 469"/>
        <xdr:cNvSpPr/>
      </xdr:nvSpPr>
      <xdr:spPr>
        <a:xfrm>
          <a:off x="8699500" y="16631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93918</xdr:rowOff>
    </xdr:from>
    <xdr:ext cx="534377" cy="259045"/>
    <xdr:sp macro="" textlink="">
      <xdr:nvSpPr>
        <xdr:cNvPr id="471" name="テキスト ボックス 470"/>
        <xdr:cNvSpPr txBox="1"/>
      </xdr:nvSpPr>
      <xdr:spPr>
        <a:xfrm>
          <a:off x="8483111" y="16724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28400</xdr:rowOff>
    </xdr:from>
    <xdr:to>
      <xdr:col>41</xdr:col>
      <xdr:colOff>50800</xdr:colOff>
      <xdr:row>96</xdr:row>
      <xdr:rowOff>63160</xdr:rowOff>
    </xdr:to>
    <xdr:cxnSp macro="">
      <xdr:nvCxnSpPr>
        <xdr:cNvPr id="472" name="直線コネクタ 471"/>
        <xdr:cNvCxnSpPr/>
      </xdr:nvCxnSpPr>
      <xdr:spPr>
        <a:xfrm flipV="1">
          <a:off x="6972300" y="16487600"/>
          <a:ext cx="889000" cy="34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19048</xdr:rowOff>
    </xdr:from>
    <xdr:to>
      <xdr:col>41</xdr:col>
      <xdr:colOff>101600</xdr:colOff>
      <xdr:row>97</xdr:row>
      <xdr:rowOff>120648</xdr:rowOff>
    </xdr:to>
    <xdr:sp macro="" textlink="">
      <xdr:nvSpPr>
        <xdr:cNvPr id="473" name="フローチャート: 判断 472"/>
        <xdr:cNvSpPr/>
      </xdr:nvSpPr>
      <xdr:spPr>
        <a:xfrm>
          <a:off x="7810500" y="16649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111775</xdr:rowOff>
    </xdr:from>
    <xdr:ext cx="534377" cy="259045"/>
    <xdr:sp macro="" textlink="">
      <xdr:nvSpPr>
        <xdr:cNvPr id="474" name="テキスト ボックス 473"/>
        <xdr:cNvSpPr txBox="1"/>
      </xdr:nvSpPr>
      <xdr:spPr>
        <a:xfrm>
          <a:off x="7594111" y="16742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7062</xdr:rowOff>
    </xdr:from>
    <xdr:to>
      <xdr:col>36</xdr:col>
      <xdr:colOff>165100</xdr:colOff>
      <xdr:row>97</xdr:row>
      <xdr:rowOff>108662</xdr:rowOff>
    </xdr:to>
    <xdr:sp macro="" textlink="">
      <xdr:nvSpPr>
        <xdr:cNvPr id="475" name="フローチャート: 判断 474"/>
        <xdr:cNvSpPr/>
      </xdr:nvSpPr>
      <xdr:spPr>
        <a:xfrm>
          <a:off x="6921500" y="16637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99789</xdr:rowOff>
    </xdr:from>
    <xdr:ext cx="534377" cy="259045"/>
    <xdr:sp macro="" textlink="">
      <xdr:nvSpPr>
        <xdr:cNvPr id="476" name="テキスト ボックス 475"/>
        <xdr:cNvSpPr txBox="1"/>
      </xdr:nvSpPr>
      <xdr:spPr>
        <a:xfrm>
          <a:off x="6705111" y="1673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92170</xdr:rowOff>
    </xdr:from>
    <xdr:to>
      <xdr:col>55</xdr:col>
      <xdr:colOff>50800</xdr:colOff>
      <xdr:row>96</xdr:row>
      <xdr:rowOff>22320</xdr:rowOff>
    </xdr:to>
    <xdr:sp macro="" textlink="">
      <xdr:nvSpPr>
        <xdr:cNvPr id="482" name="楕円 481"/>
        <xdr:cNvSpPr/>
      </xdr:nvSpPr>
      <xdr:spPr>
        <a:xfrm>
          <a:off x="10426700" y="1637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115047</xdr:rowOff>
    </xdr:from>
    <xdr:ext cx="599010" cy="259045"/>
    <xdr:sp macro="" textlink="">
      <xdr:nvSpPr>
        <xdr:cNvPr id="483" name="土木費該当値テキスト"/>
        <xdr:cNvSpPr txBox="1"/>
      </xdr:nvSpPr>
      <xdr:spPr>
        <a:xfrm>
          <a:off x="10528300" y="16231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38557</xdr:rowOff>
    </xdr:from>
    <xdr:to>
      <xdr:col>50</xdr:col>
      <xdr:colOff>165100</xdr:colOff>
      <xdr:row>96</xdr:row>
      <xdr:rowOff>140157</xdr:rowOff>
    </xdr:to>
    <xdr:sp macro="" textlink="">
      <xdr:nvSpPr>
        <xdr:cNvPr id="484" name="楕円 483"/>
        <xdr:cNvSpPr/>
      </xdr:nvSpPr>
      <xdr:spPr>
        <a:xfrm>
          <a:off x="9588500" y="1649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156684</xdr:rowOff>
    </xdr:from>
    <xdr:ext cx="534377" cy="259045"/>
    <xdr:sp macro="" textlink="">
      <xdr:nvSpPr>
        <xdr:cNvPr id="485" name="テキスト ボックス 484"/>
        <xdr:cNvSpPr txBox="1"/>
      </xdr:nvSpPr>
      <xdr:spPr>
        <a:xfrm>
          <a:off x="9372111" y="16272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105566</xdr:rowOff>
    </xdr:from>
    <xdr:to>
      <xdr:col>46</xdr:col>
      <xdr:colOff>38100</xdr:colOff>
      <xdr:row>96</xdr:row>
      <xdr:rowOff>35716</xdr:rowOff>
    </xdr:to>
    <xdr:sp macro="" textlink="">
      <xdr:nvSpPr>
        <xdr:cNvPr id="486" name="楕円 485"/>
        <xdr:cNvSpPr/>
      </xdr:nvSpPr>
      <xdr:spPr>
        <a:xfrm>
          <a:off x="8699500" y="1639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52243</xdr:rowOff>
    </xdr:from>
    <xdr:ext cx="599010" cy="259045"/>
    <xdr:sp macro="" textlink="">
      <xdr:nvSpPr>
        <xdr:cNvPr id="487" name="テキスト ボックス 486"/>
        <xdr:cNvSpPr txBox="1"/>
      </xdr:nvSpPr>
      <xdr:spPr>
        <a:xfrm>
          <a:off x="8450795" y="16168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149050</xdr:rowOff>
    </xdr:from>
    <xdr:to>
      <xdr:col>41</xdr:col>
      <xdr:colOff>101600</xdr:colOff>
      <xdr:row>96</xdr:row>
      <xdr:rowOff>79200</xdr:rowOff>
    </xdr:to>
    <xdr:sp macro="" textlink="">
      <xdr:nvSpPr>
        <xdr:cNvPr id="488" name="楕円 487"/>
        <xdr:cNvSpPr/>
      </xdr:nvSpPr>
      <xdr:spPr>
        <a:xfrm>
          <a:off x="7810500" y="164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95727</xdr:rowOff>
    </xdr:from>
    <xdr:ext cx="534377" cy="259045"/>
    <xdr:sp macro="" textlink="">
      <xdr:nvSpPr>
        <xdr:cNvPr id="489" name="テキスト ボックス 488"/>
        <xdr:cNvSpPr txBox="1"/>
      </xdr:nvSpPr>
      <xdr:spPr>
        <a:xfrm>
          <a:off x="7594111" y="1621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12360</xdr:rowOff>
    </xdr:from>
    <xdr:to>
      <xdr:col>36</xdr:col>
      <xdr:colOff>165100</xdr:colOff>
      <xdr:row>96</xdr:row>
      <xdr:rowOff>113960</xdr:rowOff>
    </xdr:to>
    <xdr:sp macro="" textlink="">
      <xdr:nvSpPr>
        <xdr:cNvPr id="490" name="楕円 489"/>
        <xdr:cNvSpPr/>
      </xdr:nvSpPr>
      <xdr:spPr>
        <a:xfrm>
          <a:off x="6921500" y="1647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130487</xdr:rowOff>
    </xdr:from>
    <xdr:ext cx="534377" cy="259045"/>
    <xdr:sp macro="" textlink="">
      <xdr:nvSpPr>
        <xdr:cNvPr id="491" name="テキスト ボックス 490"/>
        <xdr:cNvSpPr txBox="1"/>
      </xdr:nvSpPr>
      <xdr:spPr>
        <a:xfrm>
          <a:off x="6705111" y="1624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1" name="テキスト ボックス 510"/>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139069</xdr:rowOff>
    </xdr:from>
    <xdr:to>
      <xdr:col>85</xdr:col>
      <xdr:colOff>126364</xdr:colOff>
      <xdr:row>38</xdr:row>
      <xdr:rowOff>120432</xdr:rowOff>
    </xdr:to>
    <xdr:cxnSp macro="">
      <xdr:nvCxnSpPr>
        <xdr:cNvPr id="517" name="直線コネクタ 516"/>
        <xdr:cNvCxnSpPr/>
      </xdr:nvCxnSpPr>
      <xdr:spPr>
        <a:xfrm flipV="1">
          <a:off x="16317595" y="5282569"/>
          <a:ext cx="1269" cy="1352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124259</xdr:rowOff>
    </xdr:from>
    <xdr:ext cx="534377" cy="259045"/>
    <xdr:sp macro="" textlink="">
      <xdr:nvSpPr>
        <xdr:cNvPr id="518" name="消防費最小値テキスト"/>
        <xdr:cNvSpPr txBox="1"/>
      </xdr:nvSpPr>
      <xdr:spPr>
        <a:xfrm>
          <a:off x="16370300" y="663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120432</xdr:rowOff>
    </xdr:from>
    <xdr:to>
      <xdr:col>86</xdr:col>
      <xdr:colOff>25400</xdr:colOff>
      <xdr:row>38</xdr:row>
      <xdr:rowOff>120432</xdr:rowOff>
    </xdr:to>
    <xdr:cxnSp macro="">
      <xdr:nvCxnSpPr>
        <xdr:cNvPr id="519" name="直線コネクタ 518"/>
        <xdr:cNvCxnSpPr/>
      </xdr:nvCxnSpPr>
      <xdr:spPr>
        <a:xfrm>
          <a:off x="16230600" y="663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85746</xdr:rowOff>
    </xdr:from>
    <xdr:ext cx="599010" cy="259045"/>
    <xdr:sp macro="" textlink="">
      <xdr:nvSpPr>
        <xdr:cNvPr id="520" name="消防費最大値テキスト"/>
        <xdr:cNvSpPr txBox="1"/>
      </xdr:nvSpPr>
      <xdr:spPr>
        <a:xfrm>
          <a:off x="16370300" y="5057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138,058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139069</xdr:rowOff>
    </xdr:from>
    <xdr:to>
      <xdr:col>86</xdr:col>
      <xdr:colOff>25400</xdr:colOff>
      <xdr:row>30</xdr:row>
      <xdr:rowOff>139069</xdr:rowOff>
    </xdr:to>
    <xdr:cxnSp macro="">
      <xdr:nvCxnSpPr>
        <xdr:cNvPr id="521" name="直線コネクタ 520"/>
        <xdr:cNvCxnSpPr/>
      </xdr:nvCxnSpPr>
      <xdr:spPr>
        <a:xfrm>
          <a:off x="16230600" y="528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67952</xdr:rowOff>
    </xdr:from>
    <xdr:to>
      <xdr:col>85</xdr:col>
      <xdr:colOff>127000</xdr:colOff>
      <xdr:row>35</xdr:row>
      <xdr:rowOff>140473</xdr:rowOff>
    </xdr:to>
    <xdr:cxnSp macro="">
      <xdr:nvCxnSpPr>
        <xdr:cNvPr id="522" name="直線コネクタ 521"/>
        <xdr:cNvCxnSpPr/>
      </xdr:nvCxnSpPr>
      <xdr:spPr>
        <a:xfrm>
          <a:off x="15481300" y="5897252"/>
          <a:ext cx="838200" cy="243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65945</xdr:rowOff>
    </xdr:from>
    <xdr:ext cx="534377" cy="259045"/>
    <xdr:sp macro="" textlink="">
      <xdr:nvSpPr>
        <xdr:cNvPr id="523" name="消防費平均値テキスト"/>
        <xdr:cNvSpPr txBox="1"/>
      </xdr:nvSpPr>
      <xdr:spPr>
        <a:xfrm>
          <a:off x="16370300" y="6409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87518</xdr:rowOff>
    </xdr:from>
    <xdr:to>
      <xdr:col>85</xdr:col>
      <xdr:colOff>177800</xdr:colOff>
      <xdr:row>38</xdr:row>
      <xdr:rowOff>17667</xdr:rowOff>
    </xdr:to>
    <xdr:sp macro="" textlink="">
      <xdr:nvSpPr>
        <xdr:cNvPr id="524" name="フローチャート: 判断 523"/>
        <xdr:cNvSpPr/>
      </xdr:nvSpPr>
      <xdr:spPr>
        <a:xfrm>
          <a:off x="16268700" y="643116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67952</xdr:rowOff>
    </xdr:from>
    <xdr:to>
      <xdr:col>81</xdr:col>
      <xdr:colOff>50800</xdr:colOff>
      <xdr:row>34</xdr:row>
      <xdr:rowOff>132983</xdr:rowOff>
    </xdr:to>
    <xdr:cxnSp macro="">
      <xdr:nvCxnSpPr>
        <xdr:cNvPr id="525" name="直線コネクタ 524"/>
        <xdr:cNvCxnSpPr/>
      </xdr:nvCxnSpPr>
      <xdr:spPr>
        <a:xfrm flipV="1">
          <a:off x="14592300" y="5897252"/>
          <a:ext cx="889000" cy="65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81335</xdr:rowOff>
    </xdr:from>
    <xdr:to>
      <xdr:col>81</xdr:col>
      <xdr:colOff>101600</xdr:colOff>
      <xdr:row>38</xdr:row>
      <xdr:rowOff>11485</xdr:rowOff>
    </xdr:to>
    <xdr:sp macro="" textlink="">
      <xdr:nvSpPr>
        <xdr:cNvPr id="526" name="フローチャート: 判断 525"/>
        <xdr:cNvSpPr/>
      </xdr:nvSpPr>
      <xdr:spPr>
        <a:xfrm>
          <a:off x="15430500" y="642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2612</xdr:rowOff>
    </xdr:from>
    <xdr:ext cx="534377" cy="259045"/>
    <xdr:sp macro="" textlink="">
      <xdr:nvSpPr>
        <xdr:cNvPr id="527" name="テキスト ボックス 526"/>
        <xdr:cNvSpPr txBox="1"/>
      </xdr:nvSpPr>
      <xdr:spPr>
        <a:xfrm>
          <a:off x="15214111" y="651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132983</xdr:rowOff>
    </xdr:from>
    <xdr:to>
      <xdr:col>76</xdr:col>
      <xdr:colOff>114300</xdr:colOff>
      <xdr:row>37</xdr:row>
      <xdr:rowOff>81831</xdr:rowOff>
    </xdr:to>
    <xdr:cxnSp macro="">
      <xdr:nvCxnSpPr>
        <xdr:cNvPr id="528" name="直線コネクタ 527"/>
        <xdr:cNvCxnSpPr/>
      </xdr:nvCxnSpPr>
      <xdr:spPr>
        <a:xfrm flipV="1">
          <a:off x="13703300" y="5962283"/>
          <a:ext cx="889000" cy="46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113665</xdr:rowOff>
    </xdr:from>
    <xdr:to>
      <xdr:col>76</xdr:col>
      <xdr:colOff>165100</xdr:colOff>
      <xdr:row>38</xdr:row>
      <xdr:rowOff>43815</xdr:rowOff>
    </xdr:to>
    <xdr:sp macro="" textlink="">
      <xdr:nvSpPr>
        <xdr:cNvPr id="529" name="フローチャート: 判断 528"/>
        <xdr:cNvSpPr/>
      </xdr:nvSpPr>
      <xdr:spPr>
        <a:xfrm>
          <a:off x="145415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34942</xdr:rowOff>
    </xdr:from>
    <xdr:ext cx="534377" cy="259045"/>
    <xdr:sp macro="" textlink="">
      <xdr:nvSpPr>
        <xdr:cNvPr id="530" name="テキスト ボックス 529"/>
        <xdr:cNvSpPr txBox="1"/>
      </xdr:nvSpPr>
      <xdr:spPr>
        <a:xfrm>
          <a:off x="14325111" y="6550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81831</xdr:rowOff>
    </xdr:from>
    <xdr:to>
      <xdr:col>71</xdr:col>
      <xdr:colOff>177800</xdr:colOff>
      <xdr:row>37</xdr:row>
      <xdr:rowOff>87002</xdr:rowOff>
    </xdr:to>
    <xdr:cxnSp macro="">
      <xdr:nvCxnSpPr>
        <xdr:cNvPr id="531" name="直線コネクタ 530"/>
        <xdr:cNvCxnSpPr/>
      </xdr:nvCxnSpPr>
      <xdr:spPr>
        <a:xfrm flipV="1">
          <a:off x="12814300" y="6425481"/>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117377</xdr:rowOff>
    </xdr:from>
    <xdr:to>
      <xdr:col>72</xdr:col>
      <xdr:colOff>38100</xdr:colOff>
      <xdr:row>38</xdr:row>
      <xdr:rowOff>47527</xdr:rowOff>
    </xdr:to>
    <xdr:sp macro="" textlink="">
      <xdr:nvSpPr>
        <xdr:cNvPr id="532" name="フローチャート: 判断 531"/>
        <xdr:cNvSpPr/>
      </xdr:nvSpPr>
      <xdr:spPr>
        <a:xfrm>
          <a:off x="13652500" y="646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38654</xdr:rowOff>
    </xdr:from>
    <xdr:ext cx="534377" cy="259045"/>
    <xdr:sp macro="" textlink="">
      <xdr:nvSpPr>
        <xdr:cNvPr id="533" name="テキスト ボックス 532"/>
        <xdr:cNvSpPr txBox="1"/>
      </xdr:nvSpPr>
      <xdr:spPr>
        <a:xfrm>
          <a:off x="13436111" y="655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89727</xdr:rowOff>
    </xdr:from>
    <xdr:to>
      <xdr:col>67</xdr:col>
      <xdr:colOff>101600</xdr:colOff>
      <xdr:row>38</xdr:row>
      <xdr:rowOff>19878</xdr:rowOff>
    </xdr:to>
    <xdr:sp macro="" textlink="">
      <xdr:nvSpPr>
        <xdr:cNvPr id="534" name="フローチャート: 判断 533"/>
        <xdr:cNvSpPr/>
      </xdr:nvSpPr>
      <xdr:spPr>
        <a:xfrm>
          <a:off x="12763500" y="643337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11004</xdr:rowOff>
    </xdr:from>
    <xdr:ext cx="534377" cy="259045"/>
    <xdr:sp macro="" textlink="">
      <xdr:nvSpPr>
        <xdr:cNvPr id="535" name="テキスト ボックス 534"/>
        <xdr:cNvSpPr txBox="1"/>
      </xdr:nvSpPr>
      <xdr:spPr>
        <a:xfrm>
          <a:off x="12547111" y="652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89673</xdr:rowOff>
    </xdr:from>
    <xdr:to>
      <xdr:col>85</xdr:col>
      <xdr:colOff>177800</xdr:colOff>
      <xdr:row>36</xdr:row>
      <xdr:rowOff>19823</xdr:rowOff>
    </xdr:to>
    <xdr:sp macro="" textlink="">
      <xdr:nvSpPr>
        <xdr:cNvPr id="541" name="楕円 540"/>
        <xdr:cNvSpPr/>
      </xdr:nvSpPr>
      <xdr:spPr>
        <a:xfrm>
          <a:off x="16268700" y="609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112550</xdr:rowOff>
    </xdr:from>
    <xdr:ext cx="534377" cy="259045"/>
    <xdr:sp macro="" textlink="">
      <xdr:nvSpPr>
        <xdr:cNvPr id="542" name="消防費該当値テキスト"/>
        <xdr:cNvSpPr txBox="1"/>
      </xdr:nvSpPr>
      <xdr:spPr>
        <a:xfrm>
          <a:off x="16370300" y="594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17152</xdr:rowOff>
    </xdr:from>
    <xdr:to>
      <xdr:col>81</xdr:col>
      <xdr:colOff>101600</xdr:colOff>
      <xdr:row>34</xdr:row>
      <xdr:rowOff>118752</xdr:rowOff>
    </xdr:to>
    <xdr:sp macro="" textlink="">
      <xdr:nvSpPr>
        <xdr:cNvPr id="543" name="楕円 542"/>
        <xdr:cNvSpPr/>
      </xdr:nvSpPr>
      <xdr:spPr>
        <a:xfrm>
          <a:off x="15430500" y="584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135279</xdr:rowOff>
    </xdr:from>
    <xdr:ext cx="534377" cy="259045"/>
    <xdr:sp macro="" textlink="">
      <xdr:nvSpPr>
        <xdr:cNvPr id="544" name="テキスト ボックス 543"/>
        <xdr:cNvSpPr txBox="1"/>
      </xdr:nvSpPr>
      <xdr:spPr>
        <a:xfrm>
          <a:off x="15214111" y="562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82183</xdr:rowOff>
    </xdr:from>
    <xdr:to>
      <xdr:col>76</xdr:col>
      <xdr:colOff>165100</xdr:colOff>
      <xdr:row>35</xdr:row>
      <xdr:rowOff>12333</xdr:rowOff>
    </xdr:to>
    <xdr:sp macro="" textlink="">
      <xdr:nvSpPr>
        <xdr:cNvPr id="545" name="楕円 544"/>
        <xdr:cNvSpPr/>
      </xdr:nvSpPr>
      <xdr:spPr>
        <a:xfrm>
          <a:off x="14541500" y="591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28860</xdr:rowOff>
    </xdr:from>
    <xdr:ext cx="534377" cy="259045"/>
    <xdr:sp macro="" textlink="">
      <xdr:nvSpPr>
        <xdr:cNvPr id="546" name="テキスト ボックス 545"/>
        <xdr:cNvSpPr txBox="1"/>
      </xdr:nvSpPr>
      <xdr:spPr>
        <a:xfrm>
          <a:off x="14325111" y="568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31031</xdr:rowOff>
    </xdr:from>
    <xdr:to>
      <xdr:col>72</xdr:col>
      <xdr:colOff>38100</xdr:colOff>
      <xdr:row>37</xdr:row>
      <xdr:rowOff>132631</xdr:rowOff>
    </xdr:to>
    <xdr:sp macro="" textlink="">
      <xdr:nvSpPr>
        <xdr:cNvPr id="547" name="楕円 546"/>
        <xdr:cNvSpPr/>
      </xdr:nvSpPr>
      <xdr:spPr>
        <a:xfrm>
          <a:off x="13652500" y="637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149158</xdr:rowOff>
    </xdr:from>
    <xdr:ext cx="534377" cy="259045"/>
    <xdr:sp macro="" textlink="">
      <xdr:nvSpPr>
        <xdr:cNvPr id="548" name="テキスト ボックス 547"/>
        <xdr:cNvSpPr txBox="1"/>
      </xdr:nvSpPr>
      <xdr:spPr>
        <a:xfrm>
          <a:off x="13436111" y="614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36202</xdr:rowOff>
    </xdr:from>
    <xdr:to>
      <xdr:col>67</xdr:col>
      <xdr:colOff>101600</xdr:colOff>
      <xdr:row>37</xdr:row>
      <xdr:rowOff>137802</xdr:rowOff>
    </xdr:to>
    <xdr:sp macro="" textlink="">
      <xdr:nvSpPr>
        <xdr:cNvPr id="549" name="楕円 548"/>
        <xdr:cNvSpPr/>
      </xdr:nvSpPr>
      <xdr:spPr>
        <a:xfrm>
          <a:off x="12763500" y="637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154329</xdr:rowOff>
    </xdr:from>
    <xdr:ext cx="534377" cy="259045"/>
    <xdr:sp macro="" textlink="">
      <xdr:nvSpPr>
        <xdr:cNvPr id="550" name="テキスト ボックス 549"/>
        <xdr:cNvSpPr txBox="1"/>
      </xdr:nvSpPr>
      <xdr:spPr>
        <a:xfrm>
          <a:off x="12547111" y="615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2" name="テキスト ボックス 56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4" name="テキスト ボックス 563"/>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6" name="テキスト ボックス 56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8" name="テキスト ボックス 56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100046</xdr:rowOff>
    </xdr:from>
    <xdr:to>
      <xdr:col>85</xdr:col>
      <xdr:colOff>126364</xdr:colOff>
      <xdr:row>58</xdr:row>
      <xdr:rowOff>111864</xdr:rowOff>
    </xdr:to>
    <xdr:cxnSp macro="">
      <xdr:nvCxnSpPr>
        <xdr:cNvPr id="574" name="直線コネクタ 573"/>
        <xdr:cNvCxnSpPr/>
      </xdr:nvCxnSpPr>
      <xdr:spPr>
        <a:xfrm flipV="1">
          <a:off x="16317595" y="8843996"/>
          <a:ext cx="1269" cy="1211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115691</xdr:rowOff>
    </xdr:from>
    <xdr:ext cx="534377" cy="259045"/>
    <xdr:sp macro="" textlink="">
      <xdr:nvSpPr>
        <xdr:cNvPr id="575" name="教育費最小値テキスト"/>
        <xdr:cNvSpPr txBox="1"/>
      </xdr:nvSpPr>
      <xdr:spPr>
        <a:xfrm>
          <a:off x="16370300" y="1005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111864</xdr:rowOff>
    </xdr:from>
    <xdr:to>
      <xdr:col>86</xdr:col>
      <xdr:colOff>25400</xdr:colOff>
      <xdr:row>58</xdr:row>
      <xdr:rowOff>111864</xdr:rowOff>
    </xdr:to>
    <xdr:cxnSp macro="">
      <xdr:nvCxnSpPr>
        <xdr:cNvPr id="576" name="直線コネクタ 575"/>
        <xdr:cNvCxnSpPr/>
      </xdr:nvCxnSpPr>
      <xdr:spPr>
        <a:xfrm>
          <a:off x="16230600" y="1005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46723</xdr:rowOff>
    </xdr:from>
    <xdr:ext cx="599010" cy="259045"/>
    <xdr:sp macro="" textlink="">
      <xdr:nvSpPr>
        <xdr:cNvPr id="577" name="教育費最大値テキスト"/>
        <xdr:cNvSpPr txBox="1"/>
      </xdr:nvSpPr>
      <xdr:spPr>
        <a:xfrm>
          <a:off x="16370300" y="861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100046</xdr:rowOff>
    </xdr:from>
    <xdr:to>
      <xdr:col>86</xdr:col>
      <xdr:colOff>25400</xdr:colOff>
      <xdr:row>51</xdr:row>
      <xdr:rowOff>100046</xdr:rowOff>
    </xdr:to>
    <xdr:cxnSp macro="">
      <xdr:nvCxnSpPr>
        <xdr:cNvPr id="578" name="直線コネクタ 577"/>
        <xdr:cNvCxnSpPr/>
      </xdr:nvCxnSpPr>
      <xdr:spPr>
        <a:xfrm>
          <a:off x="16230600" y="884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96388</xdr:rowOff>
    </xdr:from>
    <xdr:to>
      <xdr:col>85</xdr:col>
      <xdr:colOff>127000</xdr:colOff>
      <xdr:row>57</xdr:row>
      <xdr:rowOff>42427</xdr:rowOff>
    </xdr:to>
    <xdr:cxnSp macro="">
      <xdr:nvCxnSpPr>
        <xdr:cNvPr id="579" name="直線コネクタ 578"/>
        <xdr:cNvCxnSpPr/>
      </xdr:nvCxnSpPr>
      <xdr:spPr>
        <a:xfrm flipV="1">
          <a:off x="15481300" y="9697588"/>
          <a:ext cx="838200" cy="117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37441</xdr:rowOff>
    </xdr:from>
    <xdr:ext cx="534377" cy="259045"/>
    <xdr:sp macro="" textlink="">
      <xdr:nvSpPr>
        <xdr:cNvPr id="580" name="教育費平均値テキスト"/>
        <xdr:cNvSpPr txBox="1"/>
      </xdr:nvSpPr>
      <xdr:spPr>
        <a:xfrm>
          <a:off x="16370300" y="98100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59014</xdr:rowOff>
    </xdr:from>
    <xdr:to>
      <xdr:col>85</xdr:col>
      <xdr:colOff>177800</xdr:colOff>
      <xdr:row>57</xdr:row>
      <xdr:rowOff>160614</xdr:rowOff>
    </xdr:to>
    <xdr:sp macro="" textlink="">
      <xdr:nvSpPr>
        <xdr:cNvPr id="581" name="フローチャート: 判断 580"/>
        <xdr:cNvSpPr/>
      </xdr:nvSpPr>
      <xdr:spPr>
        <a:xfrm>
          <a:off x="16268700" y="983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42427</xdr:rowOff>
    </xdr:from>
    <xdr:to>
      <xdr:col>81</xdr:col>
      <xdr:colOff>50800</xdr:colOff>
      <xdr:row>57</xdr:row>
      <xdr:rowOff>60383</xdr:rowOff>
    </xdr:to>
    <xdr:cxnSp macro="">
      <xdr:nvCxnSpPr>
        <xdr:cNvPr id="582" name="直線コネクタ 581"/>
        <xdr:cNvCxnSpPr/>
      </xdr:nvCxnSpPr>
      <xdr:spPr>
        <a:xfrm flipV="1">
          <a:off x="14592300" y="9815077"/>
          <a:ext cx="889000" cy="17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94813</xdr:rowOff>
    </xdr:from>
    <xdr:to>
      <xdr:col>81</xdr:col>
      <xdr:colOff>101600</xdr:colOff>
      <xdr:row>58</xdr:row>
      <xdr:rowOff>24963</xdr:rowOff>
    </xdr:to>
    <xdr:sp macro="" textlink="">
      <xdr:nvSpPr>
        <xdr:cNvPr id="583" name="フローチャート: 判断 582"/>
        <xdr:cNvSpPr/>
      </xdr:nvSpPr>
      <xdr:spPr>
        <a:xfrm>
          <a:off x="15430500" y="98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16090</xdr:rowOff>
    </xdr:from>
    <xdr:ext cx="534377" cy="259045"/>
    <xdr:sp macro="" textlink="">
      <xdr:nvSpPr>
        <xdr:cNvPr id="584" name="テキスト ボックス 583"/>
        <xdr:cNvSpPr txBox="1"/>
      </xdr:nvSpPr>
      <xdr:spPr>
        <a:xfrm>
          <a:off x="15214111" y="996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60383</xdr:rowOff>
    </xdr:from>
    <xdr:to>
      <xdr:col>76</xdr:col>
      <xdr:colOff>114300</xdr:colOff>
      <xdr:row>57</xdr:row>
      <xdr:rowOff>94209</xdr:rowOff>
    </xdr:to>
    <xdr:cxnSp macro="">
      <xdr:nvCxnSpPr>
        <xdr:cNvPr id="585" name="直線コネクタ 584"/>
        <xdr:cNvCxnSpPr/>
      </xdr:nvCxnSpPr>
      <xdr:spPr>
        <a:xfrm flipV="1">
          <a:off x="13703300" y="9833033"/>
          <a:ext cx="889000" cy="33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100966</xdr:rowOff>
    </xdr:from>
    <xdr:to>
      <xdr:col>76</xdr:col>
      <xdr:colOff>165100</xdr:colOff>
      <xdr:row>58</xdr:row>
      <xdr:rowOff>31116</xdr:rowOff>
    </xdr:to>
    <xdr:sp macro="" textlink="">
      <xdr:nvSpPr>
        <xdr:cNvPr id="586" name="フローチャート: 判断 585"/>
        <xdr:cNvSpPr/>
      </xdr:nvSpPr>
      <xdr:spPr>
        <a:xfrm>
          <a:off x="14541500" y="987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22243</xdr:rowOff>
    </xdr:from>
    <xdr:ext cx="534377" cy="259045"/>
    <xdr:sp macro="" textlink="">
      <xdr:nvSpPr>
        <xdr:cNvPr id="587" name="テキスト ボックス 586"/>
        <xdr:cNvSpPr txBox="1"/>
      </xdr:nvSpPr>
      <xdr:spPr>
        <a:xfrm>
          <a:off x="14325111" y="996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94209</xdr:rowOff>
    </xdr:from>
    <xdr:to>
      <xdr:col>71</xdr:col>
      <xdr:colOff>177800</xdr:colOff>
      <xdr:row>57</xdr:row>
      <xdr:rowOff>152155</xdr:rowOff>
    </xdr:to>
    <xdr:cxnSp macro="">
      <xdr:nvCxnSpPr>
        <xdr:cNvPr id="588" name="直線コネクタ 587"/>
        <xdr:cNvCxnSpPr/>
      </xdr:nvCxnSpPr>
      <xdr:spPr>
        <a:xfrm flipV="1">
          <a:off x="12814300" y="9866859"/>
          <a:ext cx="889000" cy="57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107299</xdr:rowOff>
    </xdr:from>
    <xdr:to>
      <xdr:col>72</xdr:col>
      <xdr:colOff>38100</xdr:colOff>
      <xdr:row>58</xdr:row>
      <xdr:rowOff>37449</xdr:rowOff>
    </xdr:to>
    <xdr:sp macro="" textlink="">
      <xdr:nvSpPr>
        <xdr:cNvPr id="589" name="フローチャート: 判断 588"/>
        <xdr:cNvSpPr/>
      </xdr:nvSpPr>
      <xdr:spPr>
        <a:xfrm>
          <a:off x="13652500" y="9879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28576</xdr:rowOff>
    </xdr:from>
    <xdr:ext cx="534377" cy="259045"/>
    <xdr:sp macro="" textlink="">
      <xdr:nvSpPr>
        <xdr:cNvPr id="590" name="テキスト ボックス 589"/>
        <xdr:cNvSpPr txBox="1"/>
      </xdr:nvSpPr>
      <xdr:spPr>
        <a:xfrm>
          <a:off x="13436111" y="997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112092</xdr:rowOff>
    </xdr:from>
    <xdr:to>
      <xdr:col>67</xdr:col>
      <xdr:colOff>101600</xdr:colOff>
      <xdr:row>58</xdr:row>
      <xdr:rowOff>42242</xdr:rowOff>
    </xdr:to>
    <xdr:sp macro="" textlink="">
      <xdr:nvSpPr>
        <xdr:cNvPr id="591" name="フローチャート: 判断 590"/>
        <xdr:cNvSpPr/>
      </xdr:nvSpPr>
      <xdr:spPr>
        <a:xfrm>
          <a:off x="12763500" y="988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33369</xdr:rowOff>
    </xdr:from>
    <xdr:ext cx="534377" cy="259045"/>
    <xdr:sp macro="" textlink="">
      <xdr:nvSpPr>
        <xdr:cNvPr id="592" name="テキスト ボックス 591"/>
        <xdr:cNvSpPr txBox="1"/>
      </xdr:nvSpPr>
      <xdr:spPr>
        <a:xfrm>
          <a:off x="12547111" y="9977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45588</xdr:rowOff>
    </xdr:from>
    <xdr:to>
      <xdr:col>85</xdr:col>
      <xdr:colOff>177800</xdr:colOff>
      <xdr:row>56</xdr:row>
      <xdr:rowOff>147188</xdr:rowOff>
    </xdr:to>
    <xdr:sp macro="" textlink="">
      <xdr:nvSpPr>
        <xdr:cNvPr id="598" name="楕円 597"/>
        <xdr:cNvSpPr/>
      </xdr:nvSpPr>
      <xdr:spPr>
        <a:xfrm>
          <a:off x="16268700" y="964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68465</xdr:rowOff>
    </xdr:from>
    <xdr:ext cx="599010" cy="259045"/>
    <xdr:sp macro="" textlink="">
      <xdr:nvSpPr>
        <xdr:cNvPr id="599" name="教育費該当値テキスト"/>
        <xdr:cNvSpPr txBox="1"/>
      </xdr:nvSpPr>
      <xdr:spPr>
        <a:xfrm>
          <a:off x="16370300" y="9498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163077</xdr:rowOff>
    </xdr:from>
    <xdr:to>
      <xdr:col>81</xdr:col>
      <xdr:colOff>101600</xdr:colOff>
      <xdr:row>57</xdr:row>
      <xdr:rowOff>93227</xdr:rowOff>
    </xdr:to>
    <xdr:sp macro="" textlink="">
      <xdr:nvSpPr>
        <xdr:cNvPr id="600" name="楕円 599"/>
        <xdr:cNvSpPr/>
      </xdr:nvSpPr>
      <xdr:spPr>
        <a:xfrm>
          <a:off x="15430500" y="976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109754</xdr:rowOff>
    </xdr:from>
    <xdr:ext cx="534377" cy="259045"/>
    <xdr:sp macro="" textlink="">
      <xdr:nvSpPr>
        <xdr:cNvPr id="601" name="テキスト ボックス 600"/>
        <xdr:cNvSpPr txBox="1"/>
      </xdr:nvSpPr>
      <xdr:spPr>
        <a:xfrm>
          <a:off x="15214111" y="953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9583</xdr:rowOff>
    </xdr:from>
    <xdr:to>
      <xdr:col>76</xdr:col>
      <xdr:colOff>165100</xdr:colOff>
      <xdr:row>57</xdr:row>
      <xdr:rowOff>111183</xdr:rowOff>
    </xdr:to>
    <xdr:sp macro="" textlink="">
      <xdr:nvSpPr>
        <xdr:cNvPr id="602" name="楕円 601"/>
        <xdr:cNvSpPr/>
      </xdr:nvSpPr>
      <xdr:spPr>
        <a:xfrm>
          <a:off x="14541500" y="978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127710</xdr:rowOff>
    </xdr:from>
    <xdr:ext cx="534377" cy="259045"/>
    <xdr:sp macro="" textlink="">
      <xdr:nvSpPr>
        <xdr:cNvPr id="603" name="テキスト ボックス 602"/>
        <xdr:cNvSpPr txBox="1"/>
      </xdr:nvSpPr>
      <xdr:spPr>
        <a:xfrm>
          <a:off x="14325111" y="955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43409</xdr:rowOff>
    </xdr:from>
    <xdr:to>
      <xdr:col>72</xdr:col>
      <xdr:colOff>38100</xdr:colOff>
      <xdr:row>57</xdr:row>
      <xdr:rowOff>145009</xdr:rowOff>
    </xdr:to>
    <xdr:sp macro="" textlink="">
      <xdr:nvSpPr>
        <xdr:cNvPr id="604" name="楕円 603"/>
        <xdr:cNvSpPr/>
      </xdr:nvSpPr>
      <xdr:spPr>
        <a:xfrm>
          <a:off x="13652500" y="981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161536</xdr:rowOff>
    </xdr:from>
    <xdr:ext cx="534377" cy="259045"/>
    <xdr:sp macro="" textlink="">
      <xdr:nvSpPr>
        <xdr:cNvPr id="605" name="テキスト ボックス 604"/>
        <xdr:cNvSpPr txBox="1"/>
      </xdr:nvSpPr>
      <xdr:spPr>
        <a:xfrm>
          <a:off x="13436111" y="9591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101355</xdr:rowOff>
    </xdr:from>
    <xdr:to>
      <xdr:col>67</xdr:col>
      <xdr:colOff>101600</xdr:colOff>
      <xdr:row>58</xdr:row>
      <xdr:rowOff>31505</xdr:rowOff>
    </xdr:to>
    <xdr:sp macro="" textlink="">
      <xdr:nvSpPr>
        <xdr:cNvPr id="606" name="楕円 605"/>
        <xdr:cNvSpPr/>
      </xdr:nvSpPr>
      <xdr:spPr>
        <a:xfrm>
          <a:off x="12763500" y="987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48032</xdr:rowOff>
    </xdr:from>
    <xdr:ext cx="534377" cy="259045"/>
    <xdr:sp macro="" textlink="">
      <xdr:nvSpPr>
        <xdr:cNvPr id="607" name="テキスト ボックス 606"/>
        <xdr:cNvSpPr txBox="1"/>
      </xdr:nvSpPr>
      <xdr:spPr>
        <a:xfrm>
          <a:off x="12547111" y="964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119444</xdr:rowOff>
    </xdr:from>
    <xdr:to>
      <xdr:col>85</xdr:col>
      <xdr:colOff>126364</xdr:colOff>
      <xdr:row>79</xdr:row>
      <xdr:rowOff>44450</xdr:rowOff>
    </xdr:to>
    <xdr:cxnSp macro="">
      <xdr:nvCxnSpPr>
        <xdr:cNvPr id="631" name="直線コネクタ 630"/>
        <xdr:cNvCxnSpPr/>
      </xdr:nvCxnSpPr>
      <xdr:spPr>
        <a:xfrm flipV="1">
          <a:off x="16317595" y="12292394"/>
          <a:ext cx="1269" cy="1296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66121</xdr:rowOff>
    </xdr:from>
    <xdr:ext cx="599010" cy="259045"/>
    <xdr:sp macro="" textlink="">
      <xdr:nvSpPr>
        <xdr:cNvPr id="634" name="災害復旧費最大値テキスト"/>
        <xdr:cNvSpPr txBox="1"/>
      </xdr:nvSpPr>
      <xdr:spPr>
        <a:xfrm>
          <a:off x="16370300" y="12067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102,095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119444</xdr:rowOff>
    </xdr:from>
    <xdr:to>
      <xdr:col>86</xdr:col>
      <xdr:colOff>25400</xdr:colOff>
      <xdr:row>71</xdr:row>
      <xdr:rowOff>119444</xdr:rowOff>
    </xdr:to>
    <xdr:cxnSp macro="">
      <xdr:nvCxnSpPr>
        <xdr:cNvPr id="635" name="直線コネクタ 634"/>
        <xdr:cNvCxnSpPr/>
      </xdr:nvCxnSpPr>
      <xdr:spPr>
        <a:xfrm>
          <a:off x="16230600" y="1229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80099</xdr:rowOff>
    </xdr:from>
    <xdr:to>
      <xdr:col>85</xdr:col>
      <xdr:colOff>127000</xdr:colOff>
      <xdr:row>78</xdr:row>
      <xdr:rowOff>132499</xdr:rowOff>
    </xdr:to>
    <xdr:cxnSp macro="">
      <xdr:nvCxnSpPr>
        <xdr:cNvPr id="636" name="直線コネクタ 635"/>
        <xdr:cNvCxnSpPr/>
      </xdr:nvCxnSpPr>
      <xdr:spPr>
        <a:xfrm>
          <a:off x="15481300" y="13453199"/>
          <a:ext cx="838200" cy="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60520</xdr:rowOff>
    </xdr:from>
    <xdr:ext cx="469744" cy="259045"/>
    <xdr:sp macro="" textlink="">
      <xdr:nvSpPr>
        <xdr:cNvPr id="637" name="災害復旧費平均値テキスト"/>
        <xdr:cNvSpPr txBox="1"/>
      </xdr:nvSpPr>
      <xdr:spPr>
        <a:xfrm>
          <a:off x="16370300" y="13433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82093</xdr:rowOff>
    </xdr:from>
    <xdr:to>
      <xdr:col>85</xdr:col>
      <xdr:colOff>177800</xdr:colOff>
      <xdr:row>79</xdr:row>
      <xdr:rowOff>12243</xdr:rowOff>
    </xdr:to>
    <xdr:sp macro="" textlink="">
      <xdr:nvSpPr>
        <xdr:cNvPr id="638" name="フローチャート: 判断 637"/>
        <xdr:cNvSpPr/>
      </xdr:nvSpPr>
      <xdr:spPr>
        <a:xfrm>
          <a:off x="16268700" y="13455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80099</xdr:rowOff>
    </xdr:from>
    <xdr:to>
      <xdr:col>81</xdr:col>
      <xdr:colOff>50800</xdr:colOff>
      <xdr:row>79</xdr:row>
      <xdr:rowOff>13996</xdr:rowOff>
    </xdr:to>
    <xdr:cxnSp macro="">
      <xdr:nvCxnSpPr>
        <xdr:cNvPr id="639" name="直線コネクタ 638"/>
        <xdr:cNvCxnSpPr/>
      </xdr:nvCxnSpPr>
      <xdr:spPr>
        <a:xfrm flipV="1">
          <a:off x="14592300" y="13453199"/>
          <a:ext cx="889000" cy="105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105511</xdr:rowOff>
    </xdr:from>
    <xdr:to>
      <xdr:col>81</xdr:col>
      <xdr:colOff>101600</xdr:colOff>
      <xdr:row>79</xdr:row>
      <xdr:rowOff>35661</xdr:rowOff>
    </xdr:to>
    <xdr:sp macro="" textlink="">
      <xdr:nvSpPr>
        <xdr:cNvPr id="640" name="フローチャート: 判断 639"/>
        <xdr:cNvSpPr/>
      </xdr:nvSpPr>
      <xdr:spPr>
        <a:xfrm>
          <a:off x="15430500" y="1347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26788</xdr:rowOff>
    </xdr:from>
    <xdr:ext cx="469744" cy="259045"/>
    <xdr:sp macro="" textlink="">
      <xdr:nvSpPr>
        <xdr:cNvPr id="641" name="テキスト ボックス 640"/>
        <xdr:cNvSpPr txBox="1"/>
      </xdr:nvSpPr>
      <xdr:spPr>
        <a:xfrm>
          <a:off x="15246428" y="1357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65582</xdr:rowOff>
    </xdr:from>
    <xdr:to>
      <xdr:col>76</xdr:col>
      <xdr:colOff>114300</xdr:colOff>
      <xdr:row>79</xdr:row>
      <xdr:rowOff>13996</xdr:rowOff>
    </xdr:to>
    <xdr:cxnSp macro="">
      <xdr:nvCxnSpPr>
        <xdr:cNvPr id="642" name="直線コネクタ 641"/>
        <xdr:cNvCxnSpPr/>
      </xdr:nvCxnSpPr>
      <xdr:spPr>
        <a:xfrm>
          <a:off x="13703300" y="13438682"/>
          <a:ext cx="889000" cy="119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145542</xdr:rowOff>
    </xdr:from>
    <xdr:to>
      <xdr:col>76</xdr:col>
      <xdr:colOff>165100</xdr:colOff>
      <xdr:row>79</xdr:row>
      <xdr:rowOff>75692</xdr:rowOff>
    </xdr:to>
    <xdr:sp macro="" textlink="">
      <xdr:nvSpPr>
        <xdr:cNvPr id="643" name="フローチャート: 判断 642"/>
        <xdr:cNvSpPr/>
      </xdr:nvSpPr>
      <xdr:spPr>
        <a:xfrm>
          <a:off x="14541500" y="13518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66819</xdr:rowOff>
    </xdr:from>
    <xdr:ext cx="469744" cy="259045"/>
    <xdr:sp macro="" textlink="">
      <xdr:nvSpPr>
        <xdr:cNvPr id="644" name="テキスト ボックス 643"/>
        <xdr:cNvSpPr txBox="1"/>
      </xdr:nvSpPr>
      <xdr:spPr>
        <a:xfrm>
          <a:off x="14357428" y="13611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65582</xdr:rowOff>
    </xdr:from>
    <xdr:to>
      <xdr:col>71</xdr:col>
      <xdr:colOff>177800</xdr:colOff>
      <xdr:row>78</xdr:row>
      <xdr:rowOff>168656</xdr:rowOff>
    </xdr:to>
    <xdr:cxnSp macro="">
      <xdr:nvCxnSpPr>
        <xdr:cNvPr id="645" name="直線コネクタ 644"/>
        <xdr:cNvCxnSpPr/>
      </xdr:nvCxnSpPr>
      <xdr:spPr>
        <a:xfrm flipV="1">
          <a:off x="12814300" y="13438682"/>
          <a:ext cx="889000" cy="103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123292</xdr:rowOff>
    </xdr:from>
    <xdr:to>
      <xdr:col>72</xdr:col>
      <xdr:colOff>38100</xdr:colOff>
      <xdr:row>79</xdr:row>
      <xdr:rowOff>53442</xdr:rowOff>
    </xdr:to>
    <xdr:sp macro="" textlink="">
      <xdr:nvSpPr>
        <xdr:cNvPr id="646" name="フローチャート: 判断 645"/>
        <xdr:cNvSpPr/>
      </xdr:nvSpPr>
      <xdr:spPr>
        <a:xfrm>
          <a:off x="13652500" y="13496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44569</xdr:rowOff>
    </xdr:from>
    <xdr:ext cx="469744" cy="259045"/>
    <xdr:sp macro="" textlink="">
      <xdr:nvSpPr>
        <xdr:cNvPr id="647" name="テキスト ボックス 646"/>
        <xdr:cNvSpPr txBox="1"/>
      </xdr:nvSpPr>
      <xdr:spPr>
        <a:xfrm>
          <a:off x="13468428" y="13589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144411</xdr:rowOff>
    </xdr:from>
    <xdr:to>
      <xdr:col>67</xdr:col>
      <xdr:colOff>101600</xdr:colOff>
      <xdr:row>79</xdr:row>
      <xdr:rowOff>74561</xdr:rowOff>
    </xdr:to>
    <xdr:sp macro="" textlink="">
      <xdr:nvSpPr>
        <xdr:cNvPr id="648" name="フローチャート: 判断 647"/>
        <xdr:cNvSpPr/>
      </xdr:nvSpPr>
      <xdr:spPr>
        <a:xfrm>
          <a:off x="12763500" y="1351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65688</xdr:rowOff>
    </xdr:from>
    <xdr:ext cx="469744" cy="259045"/>
    <xdr:sp macro="" textlink="">
      <xdr:nvSpPr>
        <xdr:cNvPr id="649" name="テキスト ボックス 648"/>
        <xdr:cNvSpPr txBox="1"/>
      </xdr:nvSpPr>
      <xdr:spPr>
        <a:xfrm>
          <a:off x="12579428" y="13610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81699</xdr:rowOff>
    </xdr:from>
    <xdr:to>
      <xdr:col>85</xdr:col>
      <xdr:colOff>177800</xdr:colOff>
      <xdr:row>79</xdr:row>
      <xdr:rowOff>11849</xdr:rowOff>
    </xdr:to>
    <xdr:sp macro="" textlink="">
      <xdr:nvSpPr>
        <xdr:cNvPr id="655" name="楕円 654"/>
        <xdr:cNvSpPr/>
      </xdr:nvSpPr>
      <xdr:spPr>
        <a:xfrm>
          <a:off x="16268700" y="13454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41076</xdr:rowOff>
    </xdr:from>
    <xdr:ext cx="469744" cy="259045"/>
    <xdr:sp macro="" textlink="">
      <xdr:nvSpPr>
        <xdr:cNvPr id="656" name="災害復旧費該当値テキスト"/>
        <xdr:cNvSpPr txBox="1"/>
      </xdr:nvSpPr>
      <xdr:spPr>
        <a:xfrm>
          <a:off x="16370300" y="1324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29299</xdr:rowOff>
    </xdr:from>
    <xdr:to>
      <xdr:col>81</xdr:col>
      <xdr:colOff>101600</xdr:colOff>
      <xdr:row>78</xdr:row>
      <xdr:rowOff>130899</xdr:rowOff>
    </xdr:to>
    <xdr:sp macro="" textlink="">
      <xdr:nvSpPr>
        <xdr:cNvPr id="657" name="楕円 656"/>
        <xdr:cNvSpPr/>
      </xdr:nvSpPr>
      <xdr:spPr>
        <a:xfrm>
          <a:off x="15430500" y="1340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147426</xdr:rowOff>
    </xdr:from>
    <xdr:ext cx="534377" cy="259045"/>
    <xdr:sp macro="" textlink="">
      <xdr:nvSpPr>
        <xdr:cNvPr id="658" name="テキスト ボックス 657"/>
        <xdr:cNvSpPr txBox="1"/>
      </xdr:nvSpPr>
      <xdr:spPr>
        <a:xfrm>
          <a:off x="15214111" y="13177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134646</xdr:rowOff>
    </xdr:from>
    <xdr:to>
      <xdr:col>76</xdr:col>
      <xdr:colOff>165100</xdr:colOff>
      <xdr:row>79</xdr:row>
      <xdr:rowOff>64796</xdr:rowOff>
    </xdr:to>
    <xdr:sp macro="" textlink="">
      <xdr:nvSpPr>
        <xdr:cNvPr id="659" name="楕円 658"/>
        <xdr:cNvSpPr/>
      </xdr:nvSpPr>
      <xdr:spPr>
        <a:xfrm>
          <a:off x="14541500" y="1350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81323</xdr:rowOff>
    </xdr:from>
    <xdr:ext cx="469744" cy="259045"/>
    <xdr:sp macro="" textlink="">
      <xdr:nvSpPr>
        <xdr:cNvPr id="660" name="テキスト ボックス 659"/>
        <xdr:cNvSpPr txBox="1"/>
      </xdr:nvSpPr>
      <xdr:spPr>
        <a:xfrm>
          <a:off x="14357428" y="13282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14782</xdr:rowOff>
    </xdr:from>
    <xdr:to>
      <xdr:col>72</xdr:col>
      <xdr:colOff>38100</xdr:colOff>
      <xdr:row>78</xdr:row>
      <xdr:rowOff>116382</xdr:rowOff>
    </xdr:to>
    <xdr:sp macro="" textlink="">
      <xdr:nvSpPr>
        <xdr:cNvPr id="661" name="楕円 660"/>
        <xdr:cNvSpPr/>
      </xdr:nvSpPr>
      <xdr:spPr>
        <a:xfrm>
          <a:off x="13652500" y="1338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132909</xdr:rowOff>
    </xdr:from>
    <xdr:ext cx="534377" cy="259045"/>
    <xdr:sp macro="" textlink="">
      <xdr:nvSpPr>
        <xdr:cNvPr id="662" name="テキスト ボックス 661"/>
        <xdr:cNvSpPr txBox="1"/>
      </xdr:nvSpPr>
      <xdr:spPr>
        <a:xfrm>
          <a:off x="13436111" y="1316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117856</xdr:rowOff>
    </xdr:from>
    <xdr:to>
      <xdr:col>67</xdr:col>
      <xdr:colOff>101600</xdr:colOff>
      <xdr:row>79</xdr:row>
      <xdr:rowOff>48006</xdr:rowOff>
    </xdr:to>
    <xdr:sp macro="" textlink="">
      <xdr:nvSpPr>
        <xdr:cNvPr id="663" name="楕円 662"/>
        <xdr:cNvSpPr/>
      </xdr:nvSpPr>
      <xdr:spPr>
        <a:xfrm>
          <a:off x="12763500" y="1349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64533</xdr:rowOff>
    </xdr:from>
    <xdr:ext cx="469744" cy="259045"/>
    <xdr:sp macro="" textlink="">
      <xdr:nvSpPr>
        <xdr:cNvPr id="664" name="テキスト ボックス 663"/>
        <xdr:cNvSpPr txBox="1"/>
      </xdr:nvSpPr>
      <xdr:spPr>
        <a:xfrm>
          <a:off x="12579428" y="13266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156060</xdr:rowOff>
    </xdr:from>
    <xdr:to>
      <xdr:col>85</xdr:col>
      <xdr:colOff>126364</xdr:colOff>
      <xdr:row>99</xdr:row>
      <xdr:rowOff>18573</xdr:rowOff>
    </xdr:to>
    <xdr:cxnSp macro="">
      <xdr:nvCxnSpPr>
        <xdr:cNvPr id="688" name="直線コネクタ 687"/>
        <xdr:cNvCxnSpPr/>
      </xdr:nvCxnSpPr>
      <xdr:spPr>
        <a:xfrm flipV="1">
          <a:off x="16317595" y="15758010"/>
          <a:ext cx="1269" cy="123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22400</xdr:rowOff>
    </xdr:from>
    <xdr:ext cx="469744" cy="259045"/>
    <xdr:sp macro="" textlink="">
      <xdr:nvSpPr>
        <xdr:cNvPr id="689" name="公債費最小値テキスト"/>
        <xdr:cNvSpPr txBox="1"/>
      </xdr:nvSpPr>
      <xdr:spPr>
        <a:xfrm>
          <a:off x="16370300" y="169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18573</xdr:rowOff>
    </xdr:from>
    <xdr:to>
      <xdr:col>86</xdr:col>
      <xdr:colOff>25400</xdr:colOff>
      <xdr:row>99</xdr:row>
      <xdr:rowOff>18573</xdr:rowOff>
    </xdr:to>
    <xdr:cxnSp macro="">
      <xdr:nvCxnSpPr>
        <xdr:cNvPr id="690" name="直線コネクタ 689"/>
        <xdr:cNvCxnSpPr/>
      </xdr:nvCxnSpPr>
      <xdr:spPr>
        <a:xfrm>
          <a:off x="16230600" y="16992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102737</xdr:rowOff>
    </xdr:from>
    <xdr:ext cx="599010" cy="259045"/>
    <xdr:sp macro="" textlink="">
      <xdr:nvSpPr>
        <xdr:cNvPr id="691" name="公債費最大値テキスト"/>
        <xdr:cNvSpPr txBox="1"/>
      </xdr:nvSpPr>
      <xdr:spPr>
        <a:xfrm>
          <a:off x="16370300" y="15533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165,353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156060</xdr:rowOff>
    </xdr:from>
    <xdr:to>
      <xdr:col>86</xdr:col>
      <xdr:colOff>25400</xdr:colOff>
      <xdr:row>91</xdr:row>
      <xdr:rowOff>156060</xdr:rowOff>
    </xdr:to>
    <xdr:cxnSp macro="">
      <xdr:nvCxnSpPr>
        <xdr:cNvPr id="692" name="直線コネクタ 691"/>
        <xdr:cNvCxnSpPr/>
      </xdr:nvCxnSpPr>
      <xdr:spPr>
        <a:xfrm>
          <a:off x="16230600" y="1575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22337</xdr:rowOff>
    </xdr:from>
    <xdr:to>
      <xdr:col>85</xdr:col>
      <xdr:colOff>127000</xdr:colOff>
      <xdr:row>91</xdr:row>
      <xdr:rowOff>156060</xdr:rowOff>
    </xdr:to>
    <xdr:cxnSp macro="">
      <xdr:nvCxnSpPr>
        <xdr:cNvPr id="693" name="直線コネクタ 692"/>
        <xdr:cNvCxnSpPr/>
      </xdr:nvCxnSpPr>
      <xdr:spPr>
        <a:xfrm>
          <a:off x="15481300" y="15624287"/>
          <a:ext cx="838200" cy="13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74528</xdr:rowOff>
    </xdr:from>
    <xdr:ext cx="534377" cy="259045"/>
    <xdr:sp macro="" textlink="">
      <xdr:nvSpPr>
        <xdr:cNvPr id="694" name="公債費平均値テキスト"/>
        <xdr:cNvSpPr txBox="1"/>
      </xdr:nvSpPr>
      <xdr:spPr>
        <a:xfrm>
          <a:off x="16370300" y="16533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96101</xdr:rowOff>
    </xdr:from>
    <xdr:to>
      <xdr:col>85</xdr:col>
      <xdr:colOff>177800</xdr:colOff>
      <xdr:row>97</xdr:row>
      <xdr:rowOff>26251</xdr:rowOff>
    </xdr:to>
    <xdr:sp macro="" textlink="">
      <xdr:nvSpPr>
        <xdr:cNvPr id="695" name="フローチャート: 判断 694"/>
        <xdr:cNvSpPr/>
      </xdr:nvSpPr>
      <xdr:spPr>
        <a:xfrm>
          <a:off x="16268700" y="1655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96715</xdr:rowOff>
    </xdr:from>
    <xdr:to>
      <xdr:col>81</xdr:col>
      <xdr:colOff>50800</xdr:colOff>
      <xdr:row>91</xdr:row>
      <xdr:rowOff>22337</xdr:rowOff>
    </xdr:to>
    <xdr:cxnSp macro="">
      <xdr:nvCxnSpPr>
        <xdr:cNvPr id="696" name="直線コネクタ 695"/>
        <xdr:cNvCxnSpPr/>
      </xdr:nvCxnSpPr>
      <xdr:spPr>
        <a:xfrm>
          <a:off x="14592300" y="15527215"/>
          <a:ext cx="889000" cy="97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109048</xdr:rowOff>
    </xdr:from>
    <xdr:to>
      <xdr:col>81</xdr:col>
      <xdr:colOff>101600</xdr:colOff>
      <xdr:row>97</xdr:row>
      <xdr:rowOff>39198</xdr:rowOff>
    </xdr:to>
    <xdr:sp macro="" textlink="">
      <xdr:nvSpPr>
        <xdr:cNvPr id="697" name="フローチャート: 判断 696"/>
        <xdr:cNvSpPr/>
      </xdr:nvSpPr>
      <xdr:spPr>
        <a:xfrm>
          <a:off x="15430500" y="1656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30325</xdr:rowOff>
    </xdr:from>
    <xdr:ext cx="534377" cy="259045"/>
    <xdr:sp macro="" textlink="">
      <xdr:nvSpPr>
        <xdr:cNvPr id="698" name="テキスト ボックス 697"/>
        <xdr:cNvSpPr txBox="1"/>
      </xdr:nvSpPr>
      <xdr:spPr>
        <a:xfrm>
          <a:off x="15214111" y="1666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96715</xdr:rowOff>
    </xdr:from>
    <xdr:to>
      <xdr:col>76</xdr:col>
      <xdr:colOff>114300</xdr:colOff>
      <xdr:row>90</xdr:row>
      <xdr:rowOff>100944</xdr:rowOff>
    </xdr:to>
    <xdr:cxnSp macro="">
      <xdr:nvCxnSpPr>
        <xdr:cNvPr id="699" name="直線コネクタ 698"/>
        <xdr:cNvCxnSpPr/>
      </xdr:nvCxnSpPr>
      <xdr:spPr>
        <a:xfrm flipV="1">
          <a:off x="13703300" y="15527215"/>
          <a:ext cx="889000" cy="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110525</xdr:rowOff>
    </xdr:from>
    <xdr:to>
      <xdr:col>76</xdr:col>
      <xdr:colOff>165100</xdr:colOff>
      <xdr:row>97</xdr:row>
      <xdr:rowOff>40675</xdr:rowOff>
    </xdr:to>
    <xdr:sp macro="" textlink="">
      <xdr:nvSpPr>
        <xdr:cNvPr id="700" name="フローチャート: 判断 699"/>
        <xdr:cNvSpPr/>
      </xdr:nvSpPr>
      <xdr:spPr>
        <a:xfrm>
          <a:off x="14541500" y="1656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31802</xdr:rowOff>
    </xdr:from>
    <xdr:ext cx="534377" cy="259045"/>
    <xdr:sp macro="" textlink="">
      <xdr:nvSpPr>
        <xdr:cNvPr id="701" name="テキスト ボックス 700"/>
        <xdr:cNvSpPr txBox="1"/>
      </xdr:nvSpPr>
      <xdr:spPr>
        <a:xfrm>
          <a:off x="14325111" y="1666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63545</xdr:rowOff>
    </xdr:from>
    <xdr:to>
      <xdr:col>71</xdr:col>
      <xdr:colOff>177800</xdr:colOff>
      <xdr:row>90</xdr:row>
      <xdr:rowOff>100944</xdr:rowOff>
    </xdr:to>
    <xdr:cxnSp macro="">
      <xdr:nvCxnSpPr>
        <xdr:cNvPr id="702" name="直線コネクタ 701"/>
        <xdr:cNvCxnSpPr/>
      </xdr:nvCxnSpPr>
      <xdr:spPr>
        <a:xfrm>
          <a:off x="12814300" y="15494045"/>
          <a:ext cx="889000" cy="37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104239</xdr:rowOff>
    </xdr:from>
    <xdr:to>
      <xdr:col>72</xdr:col>
      <xdr:colOff>38100</xdr:colOff>
      <xdr:row>97</xdr:row>
      <xdr:rowOff>34389</xdr:rowOff>
    </xdr:to>
    <xdr:sp macro="" textlink="">
      <xdr:nvSpPr>
        <xdr:cNvPr id="703" name="フローチャート: 判断 702"/>
        <xdr:cNvSpPr/>
      </xdr:nvSpPr>
      <xdr:spPr>
        <a:xfrm>
          <a:off x="136525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25516</xdr:rowOff>
    </xdr:from>
    <xdr:ext cx="534377" cy="259045"/>
    <xdr:sp macro="" textlink="">
      <xdr:nvSpPr>
        <xdr:cNvPr id="704" name="テキスト ボックス 703"/>
        <xdr:cNvSpPr txBox="1"/>
      </xdr:nvSpPr>
      <xdr:spPr>
        <a:xfrm>
          <a:off x="13436111" y="1665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57231</xdr:rowOff>
    </xdr:from>
    <xdr:to>
      <xdr:col>67</xdr:col>
      <xdr:colOff>101600</xdr:colOff>
      <xdr:row>96</xdr:row>
      <xdr:rowOff>158831</xdr:rowOff>
    </xdr:to>
    <xdr:sp macro="" textlink="">
      <xdr:nvSpPr>
        <xdr:cNvPr id="705" name="フローチャート: 判断 704"/>
        <xdr:cNvSpPr/>
      </xdr:nvSpPr>
      <xdr:spPr>
        <a:xfrm>
          <a:off x="12763500" y="1651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149958</xdr:rowOff>
    </xdr:from>
    <xdr:ext cx="534377" cy="259045"/>
    <xdr:sp macro="" textlink="">
      <xdr:nvSpPr>
        <xdr:cNvPr id="706" name="テキスト ボックス 705"/>
        <xdr:cNvSpPr txBox="1"/>
      </xdr:nvSpPr>
      <xdr:spPr>
        <a:xfrm>
          <a:off x="12547111" y="16609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105260</xdr:rowOff>
    </xdr:from>
    <xdr:to>
      <xdr:col>85</xdr:col>
      <xdr:colOff>177800</xdr:colOff>
      <xdr:row>92</xdr:row>
      <xdr:rowOff>35410</xdr:rowOff>
    </xdr:to>
    <xdr:sp macro="" textlink="">
      <xdr:nvSpPr>
        <xdr:cNvPr id="712" name="楕円 711"/>
        <xdr:cNvSpPr/>
      </xdr:nvSpPr>
      <xdr:spPr>
        <a:xfrm>
          <a:off x="16268700" y="1570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58287</xdr:rowOff>
    </xdr:from>
    <xdr:ext cx="599010" cy="259045"/>
    <xdr:sp macro="" textlink="">
      <xdr:nvSpPr>
        <xdr:cNvPr id="713" name="公債費該当値テキスト"/>
        <xdr:cNvSpPr txBox="1"/>
      </xdr:nvSpPr>
      <xdr:spPr>
        <a:xfrm>
          <a:off x="16370300" y="15660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142987</xdr:rowOff>
    </xdr:from>
    <xdr:to>
      <xdr:col>81</xdr:col>
      <xdr:colOff>101600</xdr:colOff>
      <xdr:row>91</xdr:row>
      <xdr:rowOff>73137</xdr:rowOff>
    </xdr:to>
    <xdr:sp macro="" textlink="">
      <xdr:nvSpPr>
        <xdr:cNvPr id="714" name="楕円 713"/>
        <xdr:cNvSpPr/>
      </xdr:nvSpPr>
      <xdr:spPr>
        <a:xfrm>
          <a:off x="15430500" y="1557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89</xdr:row>
      <xdr:rowOff>89664</xdr:rowOff>
    </xdr:from>
    <xdr:ext cx="599010" cy="259045"/>
    <xdr:sp macro="" textlink="">
      <xdr:nvSpPr>
        <xdr:cNvPr id="715" name="テキスト ボックス 714"/>
        <xdr:cNvSpPr txBox="1"/>
      </xdr:nvSpPr>
      <xdr:spPr>
        <a:xfrm>
          <a:off x="15181795" y="15348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45915</xdr:rowOff>
    </xdr:from>
    <xdr:to>
      <xdr:col>76</xdr:col>
      <xdr:colOff>165100</xdr:colOff>
      <xdr:row>90</xdr:row>
      <xdr:rowOff>147515</xdr:rowOff>
    </xdr:to>
    <xdr:sp macro="" textlink="">
      <xdr:nvSpPr>
        <xdr:cNvPr id="716" name="楕円 715"/>
        <xdr:cNvSpPr/>
      </xdr:nvSpPr>
      <xdr:spPr>
        <a:xfrm>
          <a:off x="14541500" y="1547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88</xdr:row>
      <xdr:rowOff>164042</xdr:rowOff>
    </xdr:from>
    <xdr:ext cx="599010" cy="259045"/>
    <xdr:sp macro="" textlink="">
      <xdr:nvSpPr>
        <xdr:cNvPr id="717" name="テキスト ボックス 716"/>
        <xdr:cNvSpPr txBox="1"/>
      </xdr:nvSpPr>
      <xdr:spPr>
        <a:xfrm>
          <a:off x="14292795" y="15251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50144</xdr:rowOff>
    </xdr:from>
    <xdr:to>
      <xdr:col>72</xdr:col>
      <xdr:colOff>38100</xdr:colOff>
      <xdr:row>90</xdr:row>
      <xdr:rowOff>151744</xdr:rowOff>
    </xdr:to>
    <xdr:sp macro="" textlink="">
      <xdr:nvSpPr>
        <xdr:cNvPr id="718" name="楕円 717"/>
        <xdr:cNvSpPr/>
      </xdr:nvSpPr>
      <xdr:spPr>
        <a:xfrm>
          <a:off x="13652500" y="1548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88</xdr:row>
      <xdr:rowOff>168271</xdr:rowOff>
    </xdr:from>
    <xdr:ext cx="599010" cy="259045"/>
    <xdr:sp macro="" textlink="">
      <xdr:nvSpPr>
        <xdr:cNvPr id="719" name="テキスト ボックス 718"/>
        <xdr:cNvSpPr txBox="1"/>
      </xdr:nvSpPr>
      <xdr:spPr>
        <a:xfrm>
          <a:off x="13403795" y="15255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12745</xdr:rowOff>
    </xdr:from>
    <xdr:to>
      <xdr:col>67</xdr:col>
      <xdr:colOff>101600</xdr:colOff>
      <xdr:row>90</xdr:row>
      <xdr:rowOff>114345</xdr:rowOff>
    </xdr:to>
    <xdr:sp macro="" textlink="">
      <xdr:nvSpPr>
        <xdr:cNvPr id="720" name="楕円 719"/>
        <xdr:cNvSpPr/>
      </xdr:nvSpPr>
      <xdr:spPr>
        <a:xfrm>
          <a:off x="12763500" y="1544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88</xdr:row>
      <xdr:rowOff>130872</xdr:rowOff>
    </xdr:from>
    <xdr:ext cx="599010" cy="259045"/>
    <xdr:sp macro="" textlink="">
      <xdr:nvSpPr>
        <xdr:cNvPr id="721" name="テキスト ボックス 720"/>
        <xdr:cNvSpPr txBox="1"/>
      </xdr:nvSpPr>
      <xdr:spPr>
        <a:xfrm>
          <a:off x="12514795" y="15218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5" name="テキスト ボックス 73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7" name="テキスト ボックス 73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9" name="テキスト ボックス 73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41768</xdr:rowOff>
    </xdr:from>
    <xdr:to>
      <xdr:col>116</xdr:col>
      <xdr:colOff>62864</xdr:colOff>
      <xdr:row>38</xdr:row>
      <xdr:rowOff>139700</xdr:rowOff>
    </xdr:to>
    <xdr:cxnSp macro="">
      <xdr:nvCxnSpPr>
        <xdr:cNvPr id="743" name="直線コネクタ 742"/>
        <xdr:cNvCxnSpPr/>
      </xdr:nvCxnSpPr>
      <xdr:spPr>
        <a:xfrm flipV="1">
          <a:off x="22159595" y="5528168"/>
          <a:ext cx="1269" cy="1126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165158</xdr:rowOff>
    </xdr:from>
    <xdr:ext cx="249299" cy="259045"/>
    <xdr:sp macro="" textlink="">
      <xdr:nvSpPr>
        <xdr:cNvPr id="744" name="諸支出金最小値テキスト"/>
        <xdr:cNvSpPr txBox="1"/>
      </xdr:nvSpPr>
      <xdr:spPr>
        <a:xfrm>
          <a:off x="22212300" y="66802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159895</xdr:rowOff>
    </xdr:from>
    <xdr:ext cx="534377" cy="259045"/>
    <xdr:sp macro="" textlink="">
      <xdr:nvSpPr>
        <xdr:cNvPr id="746" name="諸支出金最大値テキスト"/>
        <xdr:cNvSpPr txBox="1"/>
      </xdr:nvSpPr>
      <xdr:spPr>
        <a:xfrm>
          <a:off x="22212300" y="5303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41768</xdr:rowOff>
    </xdr:from>
    <xdr:to>
      <xdr:col>116</xdr:col>
      <xdr:colOff>152400</xdr:colOff>
      <xdr:row>32</xdr:row>
      <xdr:rowOff>41768</xdr:rowOff>
    </xdr:to>
    <xdr:cxnSp macro="">
      <xdr:nvCxnSpPr>
        <xdr:cNvPr id="747" name="直線コネクタ 746"/>
        <xdr:cNvCxnSpPr/>
      </xdr:nvCxnSpPr>
      <xdr:spPr>
        <a:xfrm>
          <a:off x="22072600" y="5528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82607</xdr:rowOff>
    </xdr:from>
    <xdr:ext cx="378565" cy="259045"/>
    <xdr:sp macro="" textlink="">
      <xdr:nvSpPr>
        <xdr:cNvPr id="749" name="諸支出金平均値テキスト"/>
        <xdr:cNvSpPr txBox="1"/>
      </xdr:nvSpPr>
      <xdr:spPr>
        <a:xfrm>
          <a:off x="22212300" y="64262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59730</xdr:rowOff>
    </xdr:from>
    <xdr:to>
      <xdr:col>116</xdr:col>
      <xdr:colOff>114300</xdr:colOff>
      <xdr:row>38</xdr:row>
      <xdr:rowOff>161330</xdr:rowOff>
    </xdr:to>
    <xdr:sp macro="" textlink="">
      <xdr:nvSpPr>
        <xdr:cNvPr id="750" name="フローチャート: 判断 749"/>
        <xdr:cNvSpPr/>
      </xdr:nvSpPr>
      <xdr:spPr>
        <a:xfrm>
          <a:off x="22110700" y="657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84191</xdr:rowOff>
    </xdr:from>
    <xdr:to>
      <xdr:col>112</xdr:col>
      <xdr:colOff>38100</xdr:colOff>
      <xdr:row>39</xdr:row>
      <xdr:rowOff>14341</xdr:rowOff>
    </xdr:to>
    <xdr:sp macro="" textlink="">
      <xdr:nvSpPr>
        <xdr:cNvPr id="752" name="フローチャート: 判断 751"/>
        <xdr:cNvSpPr/>
      </xdr:nvSpPr>
      <xdr:spPr>
        <a:xfrm>
          <a:off x="21272500" y="659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30868</xdr:rowOff>
    </xdr:from>
    <xdr:ext cx="378565" cy="259045"/>
    <xdr:sp macro="" textlink="">
      <xdr:nvSpPr>
        <xdr:cNvPr id="753" name="テキスト ボックス 752"/>
        <xdr:cNvSpPr txBox="1"/>
      </xdr:nvSpPr>
      <xdr:spPr>
        <a:xfrm>
          <a:off x="21134017" y="63745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82636</xdr:rowOff>
    </xdr:from>
    <xdr:to>
      <xdr:col>107</xdr:col>
      <xdr:colOff>101600</xdr:colOff>
      <xdr:row>39</xdr:row>
      <xdr:rowOff>12786</xdr:rowOff>
    </xdr:to>
    <xdr:sp macro="" textlink="">
      <xdr:nvSpPr>
        <xdr:cNvPr id="755" name="フローチャート: 判断 754"/>
        <xdr:cNvSpPr/>
      </xdr:nvSpPr>
      <xdr:spPr>
        <a:xfrm>
          <a:off x="20383500" y="659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29313</xdr:rowOff>
    </xdr:from>
    <xdr:ext cx="378565" cy="259045"/>
    <xdr:sp macro="" textlink="">
      <xdr:nvSpPr>
        <xdr:cNvPr id="756" name="テキスト ボックス 755"/>
        <xdr:cNvSpPr txBox="1"/>
      </xdr:nvSpPr>
      <xdr:spPr>
        <a:xfrm>
          <a:off x="20245017" y="6372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82636</xdr:rowOff>
    </xdr:from>
    <xdr:to>
      <xdr:col>102</xdr:col>
      <xdr:colOff>165100</xdr:colOff>
      <xdr:row>39</xdr:row>
      <xdr:rowOff>12786</xdr:rowOff>
    </xdr:to>
    <xdr:sp macro="" textlink="">
      <xdr:nvSpPr>
        <xdr:cNvPr id="758" name="フローチャート: 判断 757"/>
        <xdr:cNvSpPr/>
      </xdr:nvSpPr>
      <xdr:spPr>
        <a:xfrm>
          <a:off x="19494500" y="659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29313</xdr:rowOff>
    </xdr:from>
    <xdr:ext cx="378565" cy="259045"/>
    <xdr:sp macro="" textlink="">
      <xdr:nvSpPr>
        <xdr:cNvPr id="759" name="テキスト ボックス 758"/>
        <xdr:cNvSpPr txBox="1"/>
      </xdr:nvSpPr>
      <xdr:spPr>
        <a:xfrm>
          <a:off x="19356017" y="6372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67457</xdr:rowOff>
    </xdr:from>
    <xdr:to>
      <xdr:col>98</xdr:col>
      <xdr:colOff>38100</xdr:colOff>
      <xdr:row>38</xdr:row>
      <xdr:rowOff>169057</xdr:rowOff>
    </xdr:to>
    <xdr:sp macro="" textlink="">
      <xdr:nvSpPr>
        <xdr:cNvPr id="760" name="フローチャート: 判断 759"/>
        <xdr:cNvSpPr/>
      </xdr:nvSpPr>
      <xdr:spPr>
        <a:xfrm>
          <a:off x="18605500" y="658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14135</xdr:rowOff>
    </xdr:from>
    <xdr:ext cx="378565" cy="259045"/>
    <xdr:sp macro="" textlink="">
      <xdr:nvSpPr>
        <xdr:cNvPr id="761" name="テキスト ボックス 760"/>
        <xdr:cNvSpPr txBox="1"/>
      </xdr:nvSpPr>
      <xdr:spPr>
        <a:xfrm>
          <a:off x="18467017" y="6357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38158</xdr:rowOff>
    </xdr:from>
    <xdr:ext cx="249299" cy="259045"/>
    <xdr:sp macro="" textlink="">
      <xdr:nvSpPr>
        <xdr:cNvPr id="768" name="諸支出金該当値テキスト"/>
        <xdr:cNvSpPr txBox="1"/>
      </xdr:nvSpPr>
      <xdr:spPr>
        <a:xfrm>
          <a:off x="22212300" y="65532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総務費が令和元年度に大きく伸びたのは庁舎整備事業（</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1,888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百万円）を実施したことによるものである。　</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民生費決算額は、住民</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人当たり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234,912</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となっており、類似団体と比較して高水準となっている。これは年々増加している扶助費の影響が大きな要因である。扶助費以外では，国民健康保険事業勘定特別会計への繰出金や公立保育所運営にかかる人件費・物件費が大きい。</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衛生費決算額は、住民</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人当たり</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120,505</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となっており、類似団体と比較して高水準となっている。離島であるために、ごみ・し尿処理などを広域行政で管理することができず、単独で維持管理する必要があるため費用が嵩むのが要因である。また、地域医療の中核を担う隠岐病院にかかる広域連合負担金や診療所会計への繰出金がこの費目を押し上げ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その他の費目についても、議会費を除いて類似団体内平均値を超えている状況である。全体を通して離島であるという地域特性と地形的要因により集落が点在していることで人件費・物件費が高くなることが要因であ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島根県隠岐の島町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財政調整基金については中期的な見通しのもとに、最低水準の取り崩しに努めている。</a:t>
          </a:r>
          <a:endParaRPr kumimoji="1" lang="en-US" altLang="ja-JP" sz="1100">
            <a:latin typeface="ＭＳ ゴシック" pitchFamily="49" charset="-128"/>
            <a:ea typeface="ＭＳ ゴシック" pitchFamily="49" charset="-128"/>
          </a:endParaRPr>
        </a:p>
        <a:p>
          <a:r>
            <a:rPr kumimoji="1" lang="ja-JP" altLang="en-US" sz="1100">
              <a:latin typeface="ＭＳ ゴシック" pitchFamily="49" charset="-128"/>
              <a:ea typeface="ＭＳ ゴシック" pitchFamily="49" charset="-128"/>
            </a:rPr>
            <a:t>　実質収支額は横ばいで推移しており継続的に黒字を確保している。今後も事務事業の見直し等歳出の合理化を推進し、健全な行財政運営に努めていく。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島根県隠岐の島町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ＭＳ ゴシック" pitchFamily="49" charset="-128"/>
              <a:ea typeface="ＭＳ ゴシック" pitchFamily="49" charset="-128"/>
            </a:rPr>
            <a:t>　標準財政規模に比した黒字のほとんどを上水道事業会計及び一般会計で占めている。上水道事業会計の黒字は企業債償還額の減少から成るものである。上水道事業会計は平成</a:t>
          </a:r>
          <a:r>
            <a:rPr kumimoji="1" lang="en-US" altLang="ja-JP" sz="1100">
              <a:solidFill>
                <a:sysClr val="windowText" lastClr="000000"/>
              </a:solidFill>
              <a:latin typeface="ＭＳ ゴシック" pitchFamily="49" charset="-128"/>
              <a:ea typeface="ＭＳ ゴシック" pitchFamily="49" charset="-128"/>
            </a:rPr>
            <a:t>29</a:t>
          </a:r>
          <a:r>
            <a:rPr kumimoji="1" lang="ja-JP" altLang="en-US" sz="1100">
              <a:solidFill>
                <a:sysClr val="windowText" lastClr="000000"/>
              </a:solidFill>
              <a:latin typeface="ＭＳ ゴシック" pitchFamily="49" charset="-128"/>
              <a:ea typeface="ＭＳ ゴシック" pitchFamily="49" charset="-128"/>
            </a:rPr>
            <a:t>年度に簡易水道事業特別会計と統合した。今後は経営の悪化が予測され、経年劣化した施設の修繕費も増えることから、水道料金の適正な改正を視野に収益の確保を行っていく。</a:t>
          </a:r>
        </a:p>
        <a:p>
          <a:r>
            <a:rPr kumimoji="1" lang="ja-JP" altLang="en-US" sz="1100">
              <a:solidFill>
                <a:sysClr val="windowText" lastClr="000000"/>
              </a:solidFill>
              <a:latin typeface="ＭＳ ゴシック" pitchFamily="49" charset="-128"/>
              <a:ea typeface="ＭＳ ゴシック" pitchFamily="49" charset="-128"/>
            </a:rPr>
            <a:t>　また、一般会計は庁舎整備事業（</a:t>
          </a:r>
          <a:r>
            <a:rPr kumimoji="1" lang="en-US" altLang="ja-JP" sz="1100">
              <a:solidFill>
                <a:sysClr val="windowText" lastClr="000000"/>
              </a:solidFill>
              <a:latin typeface="ＭＳ ゴシック" pitchFamily="49" charset="-128"/>
              <a:ea typeface="ＭＳ ゴシック" pitchFamily="49" charset="-128"/>
            </a:rPr>
            <a:t>1,888</a:t>
          </a:r>
          <a:r>
            <a:rPr kumimoji="1" lang="ja-JP" altLang="en-US" sz="1100">
              <a:solidFill>
                <a:sysClr val="windowText" lastClr="000000"/>
              </a:solidFill>
              <a:latin typeface="ＭＳ ゴシック" pitchFamily="49" charset="-128"/>
              <a:ea typeface="ＭＳ ゴシック" pitchFamily="49" charset="-128"/>
            </a:rPr>
            <a:t>百万円）、ジオパーク中核拠点施設整備事業（</a:t>
          </a:r>
          <a:r>
            <a:rPr kumimoji="1" lang="en-US" altLang="ja-JP" sz="1100">
              <a:solidFill>
                <a:sysClr val="windowText" lastClr="000000"/>
              </a:solidFill>
              <a:latin typeface="ＭＳ ゴシック" pitchFamily="49" charset="-128"/>
              <a:ea typeface="ＭＳ ゴシック" pitchFamily="49" charset="-128"/>
            </a:rPr>
            <a:t>331</a:t>
          </a:r>
          <a:r>
            <a:rPr kumimoji="1" lang="ja-JP" altLang="en-US" sz="1100">
              <a:solidFill>
                <a:sysClr val="windowText" lastClr="000000"/>
              </a:solidFill>
              <a:latin typeface="ＭＳ ゴシック" pitchFamily="49" charset="-128"/>
              <a:ea typeface="ＭＳ ゴシック" pitchFamily="49" charset="-128"/>
            </a:rPr>
            <a:t>百万円）などの大規模事業が進行していることにより、歳入歳出ともに決算規模が拡大し、地方債の発行や基金の取崩しによって対応した。当面は大規模事業が計画されており、基金取り崩しによる財政運営が続くものと見込んでいる。</a:t>
          </a:r>
        </a:p>
        <a:p>
          <a:endParaRPr kumimoji="1" lang="ja-JP" altLang="en-US" sz="1400">
            <a:solidFill>
              <a:srgbClr val="FF0000"/>
            </a:solidFill>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325287_&#38560;&#23696;&#12398;&#23798;&#30010;_2019(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cell r="BX51">
            <v>86.1</v>
          </cell>
          <cell r="CF51">
            <v>90.2</v>
          </cell>
          <cell r="CN51">
            <v>95.7</v>
          </cell>
          <cell r="CV51">
            <v>112.7</v>
          </cell>
        </row>
        <row r="53">
          <cell r="BX53">
            <v>52.2</v>
          </cell>
          <cell r="CF53">
            <v>53.8</v>
          </cell>
          <cell r="CN53">
            <v>55.6</v>
          </cell>
          <cell r="CV53">
            <v>56.8</v>
          </cell>
        </row>
        <row r="55">
          <cell r="AN55" t="str">
            <v>類似団体内平均値</v>
          </cell>
          <cell r="BX55">
            <v>0</v>
          </cell>
          <cell r="CF55">
            <v>0</v>
          </cell>
          <cell r="CN55">
            <v>0</v>
          </cell>
          <cell r="CV55">
            <v>3.1</v>
          </cell>
        </row>
        <row r="57">
          <cell r="BX57">
            <v>52.1</v>
          </cell>
          <cell r="CF57">
            <v>59.1</v>
          </cell>
          <cell r="CN57">
            <v>59.8</v>
          </cell>
          <cell r="CV57">
            <v>59.7</v>
          </cell>
        </row>
        <row r="72">
          <cell r="BP72" t="str">
            <v>H27</v>
          </cell>
          <cell r="BX72" t="str">
            <v>H28</v>
          </cell>
          <cell r="CF72" t="str">
            <v>H29</v>
          </cell>
          <cell r="CN72" t="str">
            <v>H30</v>
          </cell>
          <cell r="CV72" t="str">
            <v>R01</v>
          </cell>
        </row>
        <row r="73">
          <cell r="AN73" t="str">
            <v>当該団体値</v>
          </cell>
          <cell r="BP73">
            <v>87.8</v>
          </cell>
          <cell r="BX73">
            <v>86.1</v>
          </cell>
          <cell r="CF73">
            <v>90.2</v>
          </cell>
          <cell r="CN73">
            <v>95.7</v>
          </cell>
          <cell r="CV73">
            <v>112.7</v>
          </cell>
        </row>
        <row r="75">
          <cell r="BP75">
            <v>14.1</v>
          </cell>
          <cell r="BX75">
            <v>12.8</v>
          </cell>
          <cell r="CF75">
            <v>11.3</v>
          </cell>
          <cell r="CN75">
            <v>10.1</v>
          </cell>
          <cell r="CV75">
            <v>9.1999999999999993</v>
          </cell>
        </row>
        <row r="77">
          <cell r="AN77" t="str">
            <v>類似団体内平均値</v>
          </cell>
          <cell r="BP77">
            <v>13.1</v>
          </cell>
          <cell r="BX77">
            <v>0</v>
          </cell>
          <cell r="CF77">
            <v>0</v>
          </cell>
          <cell r="CN77">
            <v>0</v>
          </cell>
          <cell r="CV77">
            <v>3.1</v>
          </cell>
        </row>
        <row r="79">
          <cell r="BP79">
            <v>8.9</v>
          </cell>
          <cell r="BX79">
            <v>7.9</v>
          </cell>
          <cell r="CF79">
            <v>7.9</v>
          </cell>
          <cell r="CN79">
            <v>7.8</v>
          </cell>
          <cell r="CV79">
            <v>7.9</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01" t="s">
        <v>80</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02" t="s">
        <v>82</v>
      </c>
      <c r="C3" s="403"/>
      <c r="D3" s="403"/>
      <c r="E3" s="404"/>
      <c r="F3" s="404"/>
      <c r="G3" s="404"/>
      <c r="H3" s="404"/>
      <c r="I3" s="404"/>
      <c r="J3" s="404"/>
      <c r="K3" s="404"/>
      <c r="L3" s="404" t="s">
        <v>83</v>
      </c>
      <c r="M3" s="404"/>
      <c r="N3" s="404"/>
      <c r="O3" s="404"/>
      <c r="P3" s="404"/>
      <c r="Q3" s="404"/>
      <c r="R3" s="411"/>
      <c r="S3" s="411"/>
      <c r="T3" s="411"/>
      <c r="U3" s="411"/>
      <c r="V3" s="412"/>
      <c r="W3" s="386" t="s">
        <v>84</v>
      </c>
      <c r="X3" s="387"/>
      <c r="Y3" s="387"/>
      <c r="Z3" s="387"/>
      <c r="AA3" s="387"/>
      <c r="AB3" s="403"/>
      <c r="AC3" s="411" t="s">
        <v>85</v>
      </c>
      <c r="AD3" s="387"/>
      <c r="AE3" s="387"/>
      <c r="AF3" s="387"/>
      <c r="AG3" s="387"/>
      <c r="AH3" s="387"/>
      <c r="AI3" s="387"/>
      <c r="AJ3" s="387"/>
      <c r="AK3" s="387"/>
      <c r="AL3" s="388"/>
      <c r="AM3" s="386" t="s">
        <v>86</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87</v>
      </c>
      <c r="BO3" s="387"/>
      <c r="BP3" s="387"/>
      <c r="BQ3" s="387"/>
      <c r="BR3" s="387"/>
      <c r="BS3" s="387"/>
      <c r="BT3" s="387"/>
      <c r="BU3" s="388"/>
      <c r="BV3" s="386" t="s">
        <v>88</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89</v>
      </c>
      <c r="CU3" s="387"/>
      <c r="CV3" s="387"/>
      <c r="CW3" s="387"/>
      <c r="CX3" s="387"/>
      <c r="CY3" s="387"/>
      <c r="CZ3" s="387"/>
      <c r="DA3" s="388"/>
      <c r="DB3" s="386" t="s">
        <v>90</v>
      </c>
      <c r="DC3" s="387"/>
      <c r="DD3" s="387"/>
      <c r="DE3" s="387"/>
      <c r="DF3" s="387"/>
      <c r="DG3" s="387"/>
      <c r="DH3" s="387"/>
      <c r="DI3" s="388"/>
      <c r="DJ3" s="186"/>
      <c r="DK3" s="186"/>
      <c r="DL3" s="186"/>
      <c r="DM3" s="186"/>
      <c r="DN3" s="186"/>
      <c r="DO3" s="186"/>
    </row>
    <row r="4" spans="1:119" ht="18.75" customHeight="1">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91</v>
      </c>
      <c r="AZ4" s="390"/>
      <c r="BA4" s="390"/>
      <c r="BB4" s="390"/>
      <c r="BC4" s="390"/>
      <c r="BD4" s="390"/>
      <c r="BE4" s="390"/>
      <c r="BF4" s="390"/>
      <c r="BG4" s="390"/>
      <c r="BH4" s="390"/>
      <c r="BI4" s="390"/>
      <c r="BJ4" s="390"/>
      <c r="BK4" s="390"/>
      <c r="BL4" s="390"/>
      <c r="BM4" s="391"/>
      <c r="BN4" s="392">
        <v>17826101</v>
      </c>
      <c r="BO4" s="393"/>
      <c r="BP4" s="393"/>
      <c r="BQ4" s="393"/>
      <c r="BR4" s="393"/>
      <c r="BS4" s="393"/>
      <c r="BT4" s="393"/>
      <c r="BU4" s="394"/>
      <c r="BV4" s="392">
        <v>16080538</v>
      </c>
      <c r="BW4" s="393"/>
      <c r="BX4" s="393"/>
      <c r="BY4" s="393"/>
      <c r="BZ4" s="393"/>
      <c r="CA4" s="393"/>
      <c r="CB4" s="393"/>
      <c r="CC4" s="394"/>
      <c r="CD4" s="395" t="s">
        <v>92</v>
      </c>
      <c r="CE4" s="396"/>
      <c r="CF4" s="396"/>
      <c r="CG4" s="396"/>
      <c r="CH4" s="396"/>
      <c r="CI4" s="396"/>
      <c r="CJ4" s="396"/>
      <c r="CK4" s="396"/>
      <c r="CL4" s="396"/>
      <c r="CM4" s="396"/>
      <c r="CN4" s="396"/>
      <c r="CO4" s="396"/>
      <c r="CP4" s="396"/>
      <c r="CQ4" s="396"/>
      <c r="CR4" s="396"/>
      <c r="CS4" s="397"/>
      <c r="CT4" s="398">
        <v>2.5</v>
      </c>
      <c r="CU4" s="399"/>
      <c r="CV4" s="399"/>
      <c r="CW4" s="399"/>
      <c r="CX4" s="399"/>
      <c r="CY4" s="399"/>
      <c r="CZ4" s="399"/>
      <c r="DA4" s="400"/>
      <c r="DB4" s="398">
        <v>2.1</v>
      </c>
      <c r="DC4" s="399"/>
      <c r="DD4" s="399"/>
      <c r="DE4" s="399"/>
      <c r="DF4" s="399"/>
      <c r="DG4" s="399"/>
      <c r="DH4" s="399"/>
      <c r="DI4" s="400"/>
      <c r="DJ4" s="186"/>
      <c r="DK4" s="186"/>
      <c r="DL4" s="186"/>
      <c r="DM4" s="186"/>
      <c r="DN4" s="186"/>
      <c r="DO4" s="186"/>
    </row>
    <row r="5" spans="1:119" ht="18.75" customHeight="1">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93</v>
      </c>
      <c r="AN5" s="459"/>
      <c r="AO5" s="459"/>
      <c r="AP5" s="459"/>
      <c r="AQ5" s="459"/>
      <c r="AR5" s="459"/>
      <c r="AS5" s="459"/>
      <c r="AT5" s="460"/>
      <c r="AU5" s="461" t="s">
        <v>94</v>
      </c>
      <c r="AV5" s="462"/>
      <c r="AW5" s="462"/>
      <c r="AX5" s="462"/>
      <c r="AY5" s="463" t="s">
        <v>95</v>
      </c>
      <c r="AZ5" s="464"/>
      <c r="BA5" s="464"/>
      <c r="BB5" s="464"/>
      <c r="BC5" s="464"/>
      <c r="BD5" s="464"/>
      <c r="BE5" s="464"/>
      <c r="BF5" s="464"/>
      <c r="BG5" s="464"/>
      <c r="BH5" s="464"/>
      <c r="BI5" s="464"/>
      <c r="BJ5" s="464"/>
      <c r="BK5" s="464"/>
      <c r="BL5" s="464"/>
      <c r="BM5" s="465"/>
      <c r="BN5" s="429">
        <v>17574151</v>
      </c>
      <c r="BO5" s="430"/>
      <c r="BP5" s="430"/>
      <c r="BQ5" s="430"/>
      <c r="BR5" s="430"/>
      <c r="BS5" s="430"/>
      <c r="BT5" s="430"/>
      <c r="BU5" s="431"/>
      <c r="BV5" s="429">
        <v>15844327</v>
      </c>
      <c r="BW5" s="430"/>
      <c r="BX5" s="430"/>
      <c r="BY5" s="430"/>
      <c r="BZ5" s="430"/>
      <c r="CA5" s="430"/>
      <c r="CB5" s="430"/>
      <c r="CC5" s="431"/>
      <c r="CD5" s="432" t="s">
        <v>96</v>
      </c>
      <c r="CE5" s="433"/>
      <c r="CF5" s="433"/>
      <c r="CG5" s="433"/>
      <c r="CH5" s="433"/>
      <c r="CI5" s="433"/>
      <c r="CJ5" s="433"/>
      <c r="CK5" s="433"/>
      <c r="CL5" s="433"/>
      <c r="CM5" s="433"/>
      <c r="CN5" s="433"/>
      <c r="CO5" s="433"/>
      <c r="CP5" s="433"/>
      <c r="CQ5" s="433"/>
      <c r="CR5" s="433"/>
      <c r="CS5" s="434"/>
      <c r="CT5" s="426">
        <v>89.3</v>
      </c>
      <c r="CU5" s="427"/>
      <c r="CV5" s="427"/>
      <c r="CW5" s="427"/>
      <c r="CX5" s="427"/>
      <c r="CY5" s="427"/>
      <c r="CZ5" s="427"/>
      <c r="DA5" s="428"/>
      <c r="DB5" s="426">
        <v>88.5</v>
      </c>
      <c r="DC5" s="427"/>
      <c r="DD5" s="427"/>
      <c r="DE5" s="427"/>
      <c r="DF5" s="427"/>
      <c r="DG5" s="427"/>
      <c r="DH5" s="427"/>
      <c r="DI5" s="428"/>
      <c r="DJ5" s="186"/>
      <c r="DK5" s="186"/>
      <c r="DL5" s="186"/>
      <c r="DM5" s="186"/>
      <c r="DN5" s="186"/>
      <c r="DO5" s="186"/>
    </row>
    <row r="6" spans="1:119" ht="18.75" customHeight="1">
      <c r="A6" s="187"/>
      <c r="B6" s="435" t="s">
        <v>97</v>
      </c>
      <c r="C6" s="436"/>
      <c r="D6" s="436"/>
      <c r="E6" s="437"/>
      <c r="F6" s="437"/>
      <c r="G6" s="437"/>
      <c r="H6" s="437"/>
      <c r="I6" s="437"/>
      <c r="J6" s="437"/>
      <c r="K6" s="437"/>
      <c r="L6" s="437" t="s">
        <v>98</v>
      </c>
      <c r="M6" s="437"/>
      <c r="N6" s="437"/>
      <c r="O6" s="437"/>
      <c r="P6" s="437"/>
      <c r="Q6" s="437"/>
      <c r="R6" s="441"/>
      <c r="S6" s="441"/>
      <c r="T6" s="441"/>
      <c r="U6" s="441"/>
      <c r="V6" s="442"/>
      <c r="W6" s="445" t="s">
        <v>99</v>
      </c>
      <c r="X6" s="446"/>
      <c r="Y6" s="446"/>
      <c r="Z6" s="446"/>
      <c r="AA6" s="446"/>
      <c r="AB6" s="436"/>
      <c r="AC6" s="449" t="s">
        <v>100</v>
      </c>
      <c r="AD6" s="450"/>
      <c r="AE6" s="450"/>
      <c r="AF6" s="450"/>
      <c r="AG6" s="450"/>
      <c r="AH6" s="450"/>
      <c r="AI6" s="450"/>
      <c r="AJ6" s="450"/>
      <c r="AK6" s="450"/>
      <c r="AL6" s="451"/>
      <c r="AM6" s="458" t="s">
        <v>101</v>
      </c>
      <c r="AN6" s="459"/>
      <c r="AO6" s="459"/>
      <c r="AP6" s="459"/>
      <c r="AQ6" s="459"/>
      <c r="AR6" s="459"/>
      <c r="AS6" s="459"/>
      <c r="AT6" s="460"/>
      <c r="AU6" s="461" t="s">
        <v>102</v>
      </c>
      <c r="AV6" s="462"/>
      <c r="AW6" s="462"/>
      <c r="AX6" s="462"/>
      <c r="AY6" s="463" t="s">
        <v>103</v>
      </c>
      <c r="AZ6" s="464"/>
      <c r="BA6" s="464"/>
      <c r="BB6" s="464"/>
      <c r="BC6" s="464"/>
      <c r="BD6" s="464"/>
      <c r="BE6" s="464"/>
      <c r="BF6" s="464"/>
      <c r="BG6" s="464"/>
      <c r="BH6" s="464"/>
      <c r="BI6" s="464"/>
      <c r="BJ6" s="464"/>
      <c r="BK6" s="464"/>
      <c r="BL6" s="464"/>
      <c r="BM6" s="465"/>
      <c r="BN6" s="429">
        <v>251950</v>
      </c>
      <c r="BO6" s="430"/>
      <c r="BP6" s="430"/>
      <c r="BQ6" s="430"/>
      <c r="BR6" s="430"/>
      <c r="BS6" s="430"/>
      <c r="BT6" s="430"/>
      <c r="BU6" s="431"/>
      <c r="BV6" s="429">
        <v>236211</v>
      </c>
      <c r="BW6" s="430"/>
      <c r="BX6" s="430"/>
      <c r="BY6" s="430"/>
      <c r="BZ6" s="430"/>
      <c r="CA6" s="430"/>
      <c r="CB6" s="430"/>
      <c r="CC6" s="431"/>
      <c r="CD6" s="432" t="s">
        <v>104</v>
      </c>
      <c r="CE6" s="433"/>
      <c r="CF6" s="433"/>
      <c r="CG6" s="433"/>
      <c r="CH6" s="433"/>
      <c r="CI6" s="433"/>
      <c r="CJ6" s="433"/>
      <c r="CK6" s="433"/>
      <c r="CL6" s="433"/>
      <c r="CM6" s="433"/>
      <c r="CN6" s="433"/>
      <c r="CO6" s="433"/>
      <c r="CP6" s="433"/>
      <c r="CQ6" s="433"/>
      <c r="CR6" s="433"/>
      <c r="CS6" s="434"/>
      <c r="CT6" s="466">
        <v>91.8</v>
      </c>
      <c r="CU6" s="467"/>
      <c r="CV6" s="467"/>
      <c r="CW6" s="467"/>
      <c r="CX6" s="467"/>
      <c r="CY6" s="467"/>
      <c r="CZ6" s="467"/>
      <c r="DA6" s="468"/>
      <c r="DB6" s="466">
        <v>92</v>
      </c>
      <c r="DC6" s="467"/>
      <c r="DD6" s="467"/>
      <c r="DE6" s="467"/>
      <c r="DF6" s="467"/>
      <c r="DG6" s="467"/>
      <c r="DH6" s="467"/>
      <c r="DI6" s="468"/>
      <c r="DJ6" s="186"/>
      <c r="DK6" s="186"/>
      <c r="DL6" s="186"/>
      <c r="DM6" s="186"/>
      <c r="DN6" s="186"/>
      <c r="DO6" s="186"/>
    </row>
    <row r="7" spans="1:119" ht="18.75" customHeight="1">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105</v>
      </c>
      <c r="AN7" s="459"/>
      <c r="AO7" s="459"/>
      <c r="AP7" s="459"/>
      <c r="AQ7" s="459"/>
      <c r="AR7" s="459"/>
      <c r="AS7" s="459"/>
      <c r="AT7" s="460"/>
      <c r="AU7" s="461" t="s">
        <v>106</v>
      </c>
      <c r="AV7" s="462"/>
      <c r="AW7" s="462"/>
      <c r="AX7" s="462"/>
      <c r="AY7" s="463" t="s">
        <v>107</v>
      </c>
      <c r="AZ7" s="464"/>
      <c r="BA7" s="464"/>
      <c r="BB7" s="464"/>
      <c r="BC7" s="464"/>
      <c r="BD7" s="464"/>
      <c r="BE7" s="464"/>
      <c r="BF7" s="464"/>
      <c r="BG7" s="464"/>
      <c r="BH7" s="464"/>
      <c r="BI7" s="464"/>
      <c r="BJ7" s="464"/>
      <c r="BK7" s="464"/>
      <c r="BL7" s="464"/>
      <c r="BM7" s="465"/>
      <c r="BN7" s="429">
        <v>40426</v>
      </c>
      <c r="BO7" s="430"/>
      <c r="BP7" s="430"/>
      <c r="BQ7" s="430"/>
      <c r="BR7" s="430"/>
      <c r="BS7" s="430"/>
      <c r="BT7" s="430"/>
      <c r="BU7" s="431"/>
      <c r="BV7" s="429">
        <v>53606</v>
      </c>
      <c r="BW7" s="430"/>
      <c r="BX7" s="430"/>
      <c r="BY7" s="430"/>
      <c r="BZ7" s="430"/>
      <c r="CA7" s="430"/>
      <c r="CB7" s="430"/>
      <c r="CC7" s="431"/>
      <c r="CD7" s="432" t="s">
        <v>108</v>
      </c>
      <c r="CE7" s="433"/>
      <c r="CF7" s="433"/>
      <c r="CG7" s="433"/>
      <c r="CH7" s="433"/>
      <c r="CI7" s="433"/>
      <c r="CJ7" s="433"/>
      <c r="CK7" s="433"/>
      <c r="CL7" s="433"/>
      <c r="CM7" s="433"/>
      <c r="CN7" s="433"/>
      <c r="CO7" s="433"/>
      <c r="CP7" s="433"/>
      <c r="CQ7" s="433"/>
      <c r="CR7" s="433"/>
      <c r="CS7" s="434"/>
      <c r="CT7" s="429">
        <v>8431298</v>
      </c>
      <c r="CU7" s="430"/>
      <c r="CV7" s="430"/>
      <c r="CW7" s="430"/>
      <c r="CX7" s="430"/>
      <c r="CY7" s="430"/>
      <c r="CZ7" s="430"/>
      <c r="DA7" s="431"/>
      <c r="DB7" s="429">
        <v>8747471</v>
      </c>
      <c r="DC7" s="430"/>
      <c r="DD7" s="430"/>
      <c r="DE7" s="430"/>
      <c r="DF7" s="430"/>
      <c r="DG7" s="430"/>
      <c r="DH7" s="430"/>
      <c r="DI7" s="431"/>
      <c r="DJ7" s="186"/>
      <c r="DK7" s="186"/>
      <c r="DL7" s="186"/>
      <c r="DM7" s="186"/>
      <c r="DN7" s="186"/>
      <c r="DO7" s="186"/>
    </row>
    <row r="8" spans="1:119" ht="18.75" customHeight="1" thickBot="1">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109</v>
      </c>
      <c r="AN8" s="459"/>
      <c r="AO8" s="459"/>
      <c r="AP8" s="459"/>
      <c r="AQ8" s="459"/>
      <c r="AR8" s="459"/>
      <c r="AS8" s="459"/>
      <c r="AT8" s="460"/>
      <c r="AU8" s="461" t="s">
        <v>94</v>
      </c>
      <c r="AV8" s="462"/>
      <c r="AW8" s="462"/>
      <c r="AX8" s="462"/>
      <c r="AY8" s="463" t="s">
        <v>110</v>
      </c>
      <c r="AZ8" s="464"/>
      <c r="BA8" s="464"/>
      <c r="BB8" s="464"/>
      <c r="BC8" s="464"/>
      <c r="BD8" s="464"/>
      <c r="BE8" s="464"/>
      <c r="BF8" s="464"/>
      <c r="BG8" s="464"/>
      <c r="BH8" s="464"/>
      <c r="BI8" s="464"/>
      <c r="BJ8" s="464"/>
      <c r="BK8" s="464"/>
      <c r="BL8" s="464"/>
      <c r="BM8" s="465"/>
      <c r="BN8" s="429">
        <v>211524</v>
      </c>
      <c r="BO8" s="430"/>
      <c r="BP8" s="430"/>
      <c r="BQ8" s="430"/>
      <c r="BR8" s="430"/>
      <c r="BS8" s="430"/>
      <c r="BT8" s="430"/>
      <c r="BU8" s="431"/>
      <c r="BV8" s="429">
        <v>182605</v>
      </c>
      <c r="BW8" s="430"/>
      <c r="BX8" s="430"/>
      <c r="BY8" s="430"/>
      <c r="BZ8" s="430"/>
      <c r="CA8" s="430"/>
      <c r="CB8" s="430"/>
      <c r="CC8" s="431"/>
      <c r="CD8" s="432" t="s">
        <v>111</v>
      </c>
      <c r="CE8" s="433"/>
      <c r="CF8" s="433"/>
      <c r="CG8" s="433"/>
      <c r="CH8" s="433"/>
      <c r="CI8" s="433"/>
      <c r="CJ8" s="433"/>
      <c r="CK8" s="433"/>
      <c r="CL8" s="433"/>
      <c r="CM8" s="433"/>
      <c r="CN8" s="433"/>
      <c r="CO8" s="433"/>
      <c r="CP8" s="433"/>
      <c r="CQ8" s="433"/>
      <c r="CR8" s="433"/>
      <c r="CS8" s="434"/>
      <c r="CT8" s="469">
        <v>0.19</v>
      </c>
      <c r="CU8" s="470"/>
      <c r="CV8" s="470"/>
      <c r="CW8" s="470"/>
      <c r="CX8" s="470"/>
      <c r="CY8" s="470"/>
      <c r="CZ8" s="470"/>
      <c r="DA8" s="471"/>
      <c r="DB8" s="469">
        <v>0.19</v>
      </c>
      <c r="DC8" s="470"/>
      <c r="DD8" s="470"/>
      <c r="DE8" s="470"/>
      <c r="DF8" s="470"/>
      <c r="DG8" s="470"/>
      <c r="DH8" s="470"/>
      <c r="DI8" s="471"/>
      <c r="DJ8" s="186"/>
      <c r="DK8" s="186"/>
      <c r="DL8" s="186"/>
      <c r="DM8" s="186"/>
      <c r="DN8" s="186"/>
      <c r="DO8" s="186"/>
    </row>
    <row r="9" spans="1:119" ht="18.75" customHeight="1" thickBot="1">
      <c r="A9" s="187"/>
      <c r="B9" s="423" t="s">
        <v>112</v>
      </c>
      <c r="C9" s="424"/>
      <c r="D9" s="424"/>
      <c r="E9" s="424"/>
      <c r="F9" s="424"/>
      <c r="G9" s="424"/>
      <c r="H9" s="424"/>
      <c r="I9" s="424"/>
      <c r="J9" s="424"/>
      <c r="K9" s="472"/>
      <c r="L9" s="473" t="s">
        <v>113</v>
      </c>
      <c r="M9" s="474"/>
      <c r="N9" s="474"/>
      <c r="O9" s="474"/>
      <c r="P9" s="474"/>
      <c r="Q9" s="475"/>
      <c r="R9" s="476">
        <v>14608</v>
      </c>
      <c r="S9" s="477"/>
      <c r="T9" s="477"/>
      <c r="U9" s="477"/>
      <c r="V9" s="478"/>
      <c r="W9" s="386" t="s">
        <v>114</v>
      </c>
      <c r="X9" s="387"/>
      <c r="Y9" s="387"/>
      <c r="Z9" s="387"/>
      <c r="AA9" s="387"/>
      <c r="AB9" s="387"/>
      <c r="AC9" s="387"/>
      <c r="AD9" s="387"/>
      <c r="AE9" s="387"/>
      <c r="AF9" s="387"/>
      <c r="AG9" s="387"/>
      <c r="AH9" s="387"/>
      <c r="AI9" s="387"/>
      <c r="AJ9" s="387"/>
      <c r="AK9" s="387"/>
      <c r="AL9" s="388"/>
      <c r="AM9" s="458" t="s">
        <v>115</v>
      </c>
      <c r="AN9" s="459"/>
      <c r="AO9" s="459"/>
      <c r="AP9" s="459"/>
      <c r="AQ9" s="459"/>
      <c r="AR9" s="459"/>
      <c r="AS9" s="459"/>
      <c r="AT9" s="460"/>
      <c r="AU9" s="461" t="s">
        <v>106</v>
      </c>
      <c r="AV9" s="462"/>
      <c r="AW9" s="462"/>
      <c r="AX9" s="462"/>
      <c r="AY9" s="463" t="s">
        <v>116</v>
      </c>
      <c r="AZ9" s="464"/>
      <c r="BA9" s="464"/>
      <c r="BB9" s="464"/>
      <c r="BC9" s="464"/>
      <c r="BD9" s="464"/>
      <c r="BE9" s="464"/>
      <c r="BF9" s="464"/>
      <c r="BG9" s="464"/>
      <c r="BH9" s="464"/>
      <c r="BI9" s="464"/>
      <c r="BJ9" s="464"/>
      <c r="BK9" s="464"/>
      <c r="BL9" s="464"/>
      <c r="BM9" s="465"/>
      <c r="BN9" s="429">
        <v>28919</v>
      </c>
      <c r="BO9" s="430"/>
      <c r="BP9" s="430"/>
      <c r="BQ9" s="430"/>
      <c r="BR9" s="430"/>
      <c r="BS9" s="430"/>
      <c r="BT9" s="430"/>
      <c r="BU9" s="431"/>
      <c r="BV9" s="429">
        <v>48078</v>
      </c>
      <c r="BW9" s="430"/>
      <c r="BX9" s="430"/>
      <c r="BY9" s="430"/>
      <c r="BZ9" s="430"/>
      <c r="CA9" s="430"/>
      <c r="CB9" s="430"/>
      <c r="CC9" s="431"/>
      <c r="CD9" s="432" t="s">
        <v>117</v>
      </c>
      <c r="CE9" s="433"/>
      <c r="CF9" s="433"/>
      <c r="CG9" s="433"/>
      <c r="CH9" s="433"/>
      <c r="CI9" s="433"/>
      <c r="CJ9" s="433"/>
      <c r="CK9" s="433"/>
      <c r="CL9" s="433"/>
      <c r="CM9" s="433"/>
      <c r="CN9" s="433"/>
      <c r="CO9" s="433"/>
      <c r="CP9" s="433"/>
      <c r="CQ9" s="433"/>
      <c r="CR9" s="433"/>
      <c r="CS9" s="434"/>
      <c r="CT9" s="426">
        <v>22.8</v>
      </c>
      <c r="CU9" s="427"/>
      <c r="CV9" s="427"/>
      <c r="CW9" s="427"/>
      <c r="CX9" s="427"/>
      <c r="CY9" s="427"/>
      <c r="CZ9" s="427"/>
      <c r="DA9" s="428"/>
      <c r="DB9" s="426">
        <v>25.5</v>
      </c>
      <c r="DC9" s="427"/>
      <c r="DD9" s="427"/>
      <c r="DE9" s="427"/>
      <c r="DF9" s="427"/>
      <c r="DG9" s="427"/>
      <c r="DH9" s="427"/>
      <c r="DI9" s="428"/>
      <c r="DJ9" s="186"/>
      <c r="DK9" s="186"/>
      <c r="DL9" s="186"/>
      <c r="DM9" s="186"/>
      <c r="DN9" s="186"/>
      <c r="DO9" s="186"/>
    </row>
    <row r="10" spans="1:119" ht="18.75" customHeight="1" thickBot="1">
      <c r="A10" s="187"/>
      <c r="B10" s="423"/>
      <c r="C10" s="424"/>
      <c r="D10" s="424"/>
      <c r="E10" s="424"/>
      <c r="F10" s="424"/>
      <c r="G10" s="424"/>
      <c r="H10" s="424"/>
      <c r="I10" s="424"/>
      <c r="J10" s="424"/>
      <c r="K10" s="472"/>
      <c r="L10" s="479" t="s">
        <v>118</v>
      </c>
      <c r="M10" s="459"/>
      <c r="N10" s="459"/>
      <c r="O10" s="459"/>
      <c r="P10" s="459"/>
      <c r="Q10" s="460"/>
      <c r="R10" s="480">
        <v>15521</v>
      </c>
      <c r="S10" s="481"/>
      <c r="T10" s="481"/>
      <c r="U10" s="481"/>
      <c r="V10" s="482"/>
      <c r="W10" s="417"/>
      <c r="X10" s="418"/>
      <c r="Y10" s="418"/>
      <c r="Z10" s="418"/>
      <c r="AA10" s="418"/>
      <c r="AB10" s="418"/>
      <c r="AC10" s="418"/>
      <c r="AD10" s="418"/>
      <c r="AE10" s="418"/>
      <c r="AF10" s="418"/>
      <c r="AG10" s="418"/>
      <c r="AH10" s="418"/>
      <c r="AI10" s="418"/>
      <c r="AJ10" s="418"/>
      <c r="AK10" s="418"/>
      <c r="AL10" s="421"/>
      <c r="AM10" s="458" t="s">
        <v>119</v>
      </c>
      <c r="AN10" s="459"/>
      <c r="AO10" s="459"/>
      <c r="AP10" s="459"/>
      <c r="AQ10" s="459"/>
      <c r="AR10" s="459"/>
      <c r="AS10" s="459"/>
      <c r="AT10" s="460"/>
      <c r="AU10" s="461" t="s">
        <v>120</v>
      </c>
      <c r="AV10" s="462"/>
      <c r="AW10" s="462"/>
      <c r="AX10" s="462"/>
      <c r="AY10" s="463" t="s">
        <v>121</v>
      </c>
      <c r="AZ10" s="464"/>
      <c r="BA10" s="464"/>
      <c r="BB10" s="464"/>
      <c r="BC10" s="464"/>
      <c r="BD10" s="464"/>
      <c r="BE10" s="464"/>
      <c r="BF10" s="464"/>
      <c r="BG10" s="464"/>
      <c r="BH10" s="464"/>
      <c r="BI10" s="464"/>
      <c r="BJ10" s="464"/>
      <c r="BK10" s="464"/>
      <c r="BL10" s="464"/>
      <c r="BM10" s="465"/>
      <c r="BN10" s="429">
        <v>130</v>
      </c>
      <c r="BO10" s="430"/>
      <c r="BP10" s="430"/>
      <c r="BQ10" s="430"/>
      <c r="BR10" s="430"/>
      <c r="BS10" s="430"/>
      <c r="BT10" s="430"/>
      <c r="BU10" s="431"/>
      <c r="BV10" s="429">
        <v>195</v>
      </c>
      <c r="BW10" s="430"/>
      <c r="BX10" s="430"/>
      <c r="BY10" s="430"/>
      <c r="BZ10" s="430"/>
      <c r="CA10" s="430"/>
      <c r="CB10" s="430"/>
      <c r="CC10" s="431"/>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23"/>
      <c r="C11" s="424"/>
      <c r="D11" s="424"/>
      <c r="E11" s="424"/>
      <c r="F11" s="424"/>
      <c r="G11" s="424"/>
      <c r="H11" s="424"/>
      <c r="I11" s="424"/>
      <c r="J11" s="424"/>
      <c r="K11" s="472"/>
      <c r="L11" s="483" t="s">
        <v>123</v>
      </c>
      <c r="M11" s="484"/>
      <c r="N11" s="484"/>
      <c r="O11" s="484"/>
      <c r="P11" s="484"/>
      <c r="Q11" s="485"/>
      <c r="R11" s="486" t="s">
        <v>124</v>
      </c>
      <c r="S11" s="487"/>
      <c r="T11" s="487"/>
      <c r="U11" s="487"/>
      <c r="V11" s="488"/>
      <c r="W11" s="417"/>
      <c r="X11" s="418"/>
      <c r="Y11" s="418"/>
      <c r="Z11" s="418"/>
      <c r="AA11" s="418"/>
      <c r="AB11" s="418"/>
      <c r="AC11" s="418"/>
      <c r="AD11" s="418"/>
      <c r="AE11" s="418"/>
      <c r="AF11" s="418"/>
      <c r="AG11" s="418"/>
      <c r="AH11" s="418"/>
      <c r="AI11" s="418"/>
      <c r="AJ11" s="418"/>
      <c r="AK11" s="418"/>
      <c r="AL11" s="421"/>
      <c r="AM11" s="458" t="s">
        <v>125</v>
      </c>
      <c r="AN11" s="459"/>
      <c r="AO11" s="459"/>
      <c r="AP11" s="459"/>
      <c r="AQ11" s="459"/>
      <c r="AR11" s="459"/>
      <c r="AS11" s="459"/>
      <c r="AT11" s="460"/>
      <c r="AU11" s="461" t="s">
        <v>106</v>
      </c>
      <c r="AV11" s="462"/>
      <c r="AW11" s="462"/>
      <c r="AX11" s="462"/>
      <c r="AY11" s="463" t="s">
        <v>126</v>
      </c>
      <c r="AZ11" s="464"/>
      <c r="BA11" s="464"/>
      <c r="BB11" s="464"/>
      <c r="BC11" s="464"/>
      <c r="BD11" s="464"/>
      <c r="BE11" s="464"/>
      <c r="BF11" s="464"/>
      <c r="BG11" s="464"/>
      <c r="BH11" s="464"/>
      <c r="BI11" s="464"/>
      <c r="BJ11" s="464"/>
      <c r="BK11" s="464"/>
      <c r="BL11" s="464"/>
      <c r="BM11" s="465"/>
      <c r="BN11" s="429">
        <v>0</v>
      </c>
      <c r="BO11" s="430"/>
      <c r="BP11" s="430"/>
      <c r="BQ11" s="430"/>
      <c r="BR11" s="430"/>
      <c r="BS11" s="430"/>
      <c r="BT11" s="430"/>
      <c r="BU11" s="431"/>
      <c r="BV11" s="429">
        <v>0</v>
      </c>
      <c r="BW11" s="430"/>
      <c r="BX11" s="430"/>
      <c r="BY11" s="430"/>
      <c r="BZ11" s="430"/>
      <c r="CA11" s="430"/>
      <c r="CB11" s="430"/>
      <c r="CC11" s="431"/>
      <c r="CD11" s="432" t="s">
        <v>127</v>
      </c>
      <c r="CE11" s="433"/>
      <c r="CF11" s="433"/>
      <c r="CG11" s="433"/>
      <c r="CH11" s="433"/>
      <c r="CI11" s="433"/>
      <c r="CJ11" s="433"/>
      <c r="CK11" s="433"/>
      <c r="CL11" s="433"/>
      <c r="CM11" s="433"/>
      <c r="CN11" s="433"/>
      <c r="CO11" s="433"/>
      <c r="CP11" s="433"/>
      <c r="CQ11" s="433"/>
      <c r="CR11" s="433"/>
      <c r="CS11" s="434"/>
      <c r="CT11" s="469" t="s">
        <v>128</v>
      </c>
      <c r="CU11" s="470"/>
      <c r="CV11" s="470"/>
      <c r="CW11" s="470"/>
      <c r="CX11" s="470"/>
      <c r="CY11" s="470"/>
      <c r="CZ11" s="470"/>
      <c r="DA11" s="471"/>
      <c r="DB11" s="469" t="s">
        <v>129</v>
      </c>
      <c r="DC11" s="470"/>
      <c r="DD11" s="470"/>
      <c r="DE11" s="470"/>
      <c r="DF11" s="470"/>
      <c r="DG11" s="470"/>
      <c r="DH11" s="470"/>
      <c r="DI11" s="471"/>
      <c r="DJ11" s="186"/>
      <c r="DK11" s="186"/>
      <c r="DL11" s="186"/>
      <c r="DM11" s="186"/>
      <c r="DN11" s="186"/>
      <c r="DO11" s="186"/>
    </row>
    <row r="12" spans="1:119" ht="18.75" customHeight="1">
      <c r="A12" s="187"/>
      <c r="B12" s="489" t="s">
        <v>130</v>
      </c>
      <c r="C12" s="490"/>
      <c r="D12" s="490"/>
      <c r="E12" s="490"/>
      <c r="F12" s="490"/>
      <c r="G12" s="490"/>
      <c r="H12" s="490"/>
      <c r="I12" s="490"/>
      <c r="J12" s="490"/>
      <c r="K12" s="491"/>
      <c r="L12" s="498" t="s">
        <v>131</v>
      </c>
      <c r="M12" s="499"/>
      <c r="N12" s="499"/>
      <c r="O12" s="499"/>
      <c r="P12" s="499"/>
      <c r="Q12" s="500"/>
      <c r="R12" s="501">
        <v>14040</v>
      </c>
      <c r="S12" s="502"/>
      <c r="T12" s="502"/>
      <c r="U12" s="502"/>
      <c r="V12" s="503"/>
      <c r="W12" s="504" t="s">
        <v>1</v>
      </c>
      <c r="X12" s="462"/>
      <c r="Y12" s="462"/>
      <c r="Z12" s="462"/>
      <c r="AA12" s="462"/>
      <c r="AB12" s="505"/>
      <c r="AC12" s="506" t="s">
        <v>132</v>
      </c>
      <c r="AD12" s="507"/>
      <c r="AE12" s="507"/>
      <c r="AF12" s="507"/>
      <c r="AG12" s="508"/>
      <c r="AH12" s="506" t="s">
        <v>133</v>
      </c>
      <c r="AI12" s="507"/>
      <c r="AJ12" s="507"/>
      <c r="AK12" s="507"/>
      <c r="AL12" s="509"/>
      <c r="AM12" s="458" t="s">
        <v>134</v>
      </c>
      <c r="AN12" s="459"/>
      <c r="AO12" s="459"/>
      <c r="AP12" s="459"/>
      <c r="AQ12" s="459"/>
      <c r="AR12" s="459"/>
      <c r="AS12" s="459"/>
      <c r="AT12" s="460"/>
      <c r="AU12" s="461" t="s">
        <v>102</v>
      </c>
      <c r="AV12" s="462"/>
      <c r="AW12" s="462"/>
      <c r="AX12" s="462"/>
      <c r="AY12" s="463" t="s">
        <v>135</v>
      </c>
      <c r="AZ12" s="464"/>
      <c r="BA12" s="464"/>
      <c r="BB12" s="464"/>
      <c r="BC12" s="464"/>
      <c r="BD12" s="464"/>
      <c r="BE12" s="464"/>
      <c r="BF12" s="464"/>
      <c r="BG12" s="464"/>
      <c r="BH12" s="464"/>
      <c r="BI12" s="464"/>
      <c r="BJ12" s="464"/>
      <c r="BK12" s="464"/>
      <c r="BL12" s="464"/>
      <c r="BM12" s="465"/>
      <c r="BN12" s="429">
        <v>105065</v>
      </c>
      <c r="BO12" s="430"/>
      <c r="BP12" s="430"/>
      <c r="BQ12" s="430"/>
      <c r="BR12" s="430"/>
      <c r="BS12" s="430"/>
      <c r="BT12" s="430"/>
      <c r="BU12" s="431"/>
      <c r="BV12" s="429">
        <v>0</v>
      </c>
      <c r="BW12" s="430"/>
      <c r="BX12" s="430"/>
      <c r="BY12" s="430"/>
      <c r="BZ12" s="430"/>
      <c r="CA12" s="430"/>
      <c r="CB12" s="430"/>
      <c r="CC12" s="431"/>
      <c r="CD12" s="432" t="s">
        <v>136</v>
      </c>
      <c r="CE12" s="433"/>
      <c r="CF12" s="433"/>
      <c r="CG12" s="433"/>
      <c r="CH12" s="433"/>
      <c r="CI12" s="433"/>
      <c r="CJ12" s="433"/>
      <c r="CK12" s="433"/>
      <c r="CL12" s="433"/>
      <c r="CM12" s="433"/>
      <c r="CN12" s="433"/>
      <c r="CO12" s="433"/>
      <c r="CP12" s="433"/>
      <c r="CQ12" s="433"/>
      <c r="CR12" s="433"/>
      <c r="CS12" s="434"/>
      <c r="CT12" s="469" t="s">
        <v>137</v>
      </c>
      <c r="CU12" s="470"/>
      <c r="CV12" s="470"/>
      <c r="CW12" s="470"/>
      <c r="CX12" s="470"/>
      <c r="CY12" s="470"/>
      <c r="CZ12" s="470"/>
      <c r="DA12" s="471"/>
      <c r="DB12" s="469" t="s">
        <v>137</v>
      </c>
      <c r="DC12" s="470"/>
      <c r="DD12" s="470"/>
      <c r="DE12" s="470"/>
      <c r="DF12" s="470"/>
      <c r="DG12" s="470"/>
      <c r="DH12" s="470"/>
      <c r="DI12" s="471"/>
      <c r="DJ12" s="186"/>
      <c r="DK12" s="186"/>
      <c r="DL12" s="186"/>
      <c r="DM12" s="186"/>
      <c r="DN12" s="186"/>
      <c r="DO12" s="186"/>
    </row>
    <row r="13" spans="1:119" ht="18.75" customHeight="1">
      <c r="A13" s="187"/>
      <c r="B13" s="492"/>
      <c r="C13" s="493"/>
      <c r="D13" s="493"/>
      <c r="E13" s="493"/>
      <c r="F13" s="493"/>
      <c r="G13" s="493"/>
      <c r="H13" s="493"/>
      <c r="I13" s="493"/>
      <c r="J13" s="493"/>
      <c r="K13" s="494"/>
      <c r="L13" s="197"/>
      <c r="M13" s="520" t="s">
        <v>138</v>
      </c>
      <c r="N13" s="521"/>
      <c r="O13" s="521"/>
      <c r="P13" s="521"/>
      <c r="Q13" s="522"/>
      <c r="R13" s="513">
        <v>13951</v>
      </c>
      <c r="S13" s="514"/>
      <c r="T13" s="514"/>
      <c r="U13" s="514"/>
      <c r="V13" s="515"/>
      <c r="W13" s="445" t="s">
        <v>139</v>
      </c>
      <c r="X13" s="446"/>
      <c r="Y13" s="446"/>
      <c r="Z13" s="446"/>
      <c r="AA13" s="446"/>
      <c r="AB13" s="436"/>
      <c r="AC13" s="480">
        <v>786</v>
      </c>
      <c r="AD13" s="481"/>
      <c r="AE13" s="481"/>
      <c r="AF13" s="481"/>
      <c r="AG13" s="523"/>
      <c r="AH13" s="480">
        <v>967</v>
      </c>
      <c r="AI13" s="481"/>
      <c r="AJ13" s="481"/>
      <c r="AK13" s="481"/>
      <c r="AL13" s="482"/>
      <c r="AM13" s="458" t="s">
        <v>140</v>
      </c>
      <c r="AN13" s="459"/>
      <c r="AO13" s="459"/>
      <c r="AP13" s="459"/>
      <c r="AQ13" s="459"/>
      <c r="AR13" s="459"/>
      <c r="AS13" s="459"/>
      <c r="AT13" s="460"/>
      <c r="AU13" s="461" t="s">
        <v>141</v>
      </c>
      <c r="AV13" s="462"/>
      <c r="AW13" s="462"/>
      <c r="AX13" s="462"/>
      <c r="AY13" s="463" t="s">
        <v>142</v>
      </c>
      <c r="AZ13" s="464"/>
      <c r="BA13" s="464"/>
      <c r="BB13" s="464"/>
      <c r="BC13" s="464"/>
      <c r="BD13" s="464"/>
      <c r="BE13" s="464"/>
      <c r="BF13" s="464"/>
      <c r="BG13" s="464"/>
      <c r="BH13" s="464"/>
      <c r="BI13" s="464"/>
      <c r="BJ13" s="464"/>
      <c r="BK13" s="464"/>
      <c r="BL13" s="464"/>
      <c r="BM13" s="465"/>
      <c r="BN13" s="429">
        <v>-76016</v>
      </c>
      <c r="BO13" s="430"/>
      <c r="BP13" s="430"/>
      <c r="BQ13" s="430"/>
      <c r="BR13" s="430"/>
      <c r="BS13" s="430"/>
      <c r="BT13" s="430"/>
      <c r="BU13" s="431"/>
      <c r="BV13" s="429">
        <v>48273</v>
      </c>
      <c r="BW13" s="430"/>
      <c r="BX13" s="430"/>
      <c r="BY13" s="430"/>
      <c r="BZ13" s="430"/>
      <c r="CA13" s="430"/>
      <c r="CB13" s="430"/>
      <c r="CC13" s="431"/>
      <c r="CD13" s="432" t="s">
        <v>143</v>
      </c>
      <c r="CE13" s="433"/>
      <c r="CF13" s="433"/>
      <c r="CG13" s="433"/>
      <c r="CH13" s="433"/>
      <c r="CI13" s="433"/>
      <c r="CJ13" s="433"/>
      <c r="CK13" s="433"/>
      <c r="CL13" s="433"/>
      <c r="CM13" s="433"/>
      <c r="CN13" s="433"/>
      <c r="CO13" s="433"/>
      <c r="CP13" s="433"/>
      <c r="CQ13" s="433"/>
      <c r="CR13" s="433"/>
      <c r="CS13" s="434"/>
      <c r="CT13" s="426">
        <v>9.1999999999999993</v>
      </c>
      <c r="CU13" s="427"/>
      <c r="CV13" s="427"/>
      <c r="CW13" s="427"/>
      <c r="CX13" s="427"/>
      <c r="CY13" s="427"/>
      <c r="CZ13" s="427"/>
      <c r="DA13" s="428"/>
      <c r="DB13" s="426">
        <v>10.1</v>
      </c>
      <c r="DC13" s="427"/>
      <c r="DD13" s="427"/>
      <c r="DE13" s="427"/>
      <c r="DF13" s="427"/>
      <c r="DG13" s="427"/>
      <c r="DH13" s="427"/>
      <c r="DI13" s="428"/>
      <c r="DJ13" s="186"/>
      <c r="DK13" s="186"/>
      <c r="DL13" s="186"/>
      <c r="DM13" s="186"/>
      <c r="DN13" s="186"/>
      <c r="DO13" s="186"/>
    </row>
    <row r="14" spans="1:119" ht="18.75" customHeight="1" thickBot="1">
      <c r="A14" s="187"/>
      <c r="B14" s="492"/>
      <c r="C14" s="493"/>
      <c r="D14" s="493"/>
      <c r="E14" s="493"/>
      <c r="F14" s="493"/>
      <c r="G14" s="493"/>
      <c r="H14" s="493"/>
      <c r="I14" s="493"/>
      <c r="J14" s="493"/>
      <c r="K14" s="494"/>
      <c r="L14" s="510" t="s">
        <v>144</v>
      </c>
      <c r="M14" s="511"/>
      <c r="N14" s="511"/>
      <c r="O14" s="511"/>
      <c r="P14" s="511"/>
      <c r="Q14" s="512"/>
      <c r="R14" s="513">
        <v>14307</v>
      </c>
      <c r="S14" s="514"/>
      <c r="T14" s="514"/>
      <c r="U14" s="514"/>
      <c r="V14" s="515"/>
      <c r="W14" s="419"/>
      <c r="X14" s="420"/>
      <c r="Y14" s="420"/>
      <c r="Z14" s="420"/>
      <c r="AA14" s="420"/>
      <c r="AB14" s="409"/>
      <c r="AC14" s="516">
        <v>11.7</v>
      </c>
      <c r="AD14" s="517"/>
      <c r="AE14" s="517"/>
      <c r="AF14" s="517"/>
      <c r="AG14" s="518"/>
      <c r="AH14" s="516">
        <v>13.5</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145</v>
      </c>
      <c r="CE14" s="525"/>
      <c r="CF14" s="525"/>
      <c r="CG14" s="525"/>
      <c r="CH14" s="525"/>
      <c r="CI14" s="525"/>
      <c r="CJ14" s="525"/>
      <c r="CK14" s="525"/>
      <c r="CL14" s="525"/>
      <c r="CM14" s="525"/>
      <c r="CN14" s="525"/>
      <c r="CO14" s="525"/>
      <c r="CP14" s="525"/>
      <c r="CQ14" s="525"/>
      <c r="CR14" s="525"/>
      <c r="CS14" s="526"/>
      <c r="CT14" s="527">
        <v>112.7</v>
      </c>
      <c r="CU14" s="528"/>
      <c r="CV14" s="528"/>
      <c r="CW14" s="528"/>
      <c r="CX14" s="528"/>
      <c r="CY14" s="528"/>
      <c r="CZ14" s="528"/>
      <c r="DA14" s="529"/>
      <c r="DB14" s="527">
        <v>95.7</v>
      </c>
      <c r="DC14" s="528"/>
      <c r="DD14" s="528"/>
      <c r="DE14" s="528"/>
      <c r="DF14" s="528"/>
      <c r="DG14" s="528"/>
      <c r="DH14" s="528"/>
      <c r="DI14" s="529"/>
      <c r="DJ14" s="186"/>
      <c r="DK14" s="186"/>
      <c r="DL14" s="186"/>
      <c r="DM14" s="186"/>
      <c r="DN14" s="186"/>
      <c r="DO14" s="186"/>
    </row>
    <row r="15" spans="1:119" ht="18.75" customHeight="1">
      <c r="A15" s="187"/>
      <c r="B15" s="492"/>
      <c r="C15" s="493"/>
      <c r="D15" s="493"/>
      <c r="E15" s="493"/>
      <c r="F15" s="493"/>
      <c r="G15" s="493"/>
      <c r="H15" s="493"/>
      <c r="I15" s="493"/>
      <c r="J15" s="493"/>
      <c r="K15" s="494"/>
      <c r="L15" s="197"/>
      <c r="M15" s="520" t="s">
        <v>146</v>
      </c>
      <c r="N15" s="521"/>
      <c r="O15" s="521"/>
      <c r="P15" s="521"/>
      <c r="Q15" s="522"/>
      <c r="R15" s="513">
        <v>14228</v>
      </c>
      <c r="S15" s="514"/>
      <c r="T15" s="514"/>
      <c r="U15" s="514"/>
      <c r="V15" s="515"/>
      <c r="W15" s="445" t="s">
        <v>147</v>
      </c>
      <c r="X15" s="446"/>
      <c r="Y15" s="446"/>
      <c r="Z15" s="446"/>
      <c r="AA15" s="446"/>
      <c r="AB15" s="436"/>
      <c r="AC15" s="480">
        <v>1115</v>
      </c>
      <c r="AD15" s="481"/>
      <c r="AE15" s="481"/>
      <c r="AF15" s="481"/>
      <c r="AG15" s="523"/>
      <c r="AH15" s="480">
        <v>1226</v>
      </c>
      <c r="AI15" s="481"/>
      <c r="AJ15" s="481"/>
      <c r="AK15" s="481"/>
      <c r="AL15" s="482"/>
      <c r="AM15" s="458"/>
      <c r="AN15" s="459"/>
      <c r="AO15" s="459"/>
      <c r="AP15" s="459"/>
      <c r="AQ15" s="459"/>
      <c r="AR15" s="459"/>
      <c r="AS15" s="459"/>
      <c r="AT15" s="460"/>
      <c r="AU15" s="461"/>
      <c r="AV15" s="462"/>
      <c r="AW15" s="462"/>
      <c r="AX15" s="462"/>
      <c r="AY15" s="389" t="s">
        <v>148</v>
      </c>
      <c r="AZ15" s="390"/>
      <c r="BA15" s="390"/>
      <c r="BB15" s="390"/>
      <c r="BC15" s="390"/>
      <c r="BD15" s="390"/>
      <c r="BE15" s="390"/>
      <c r="BF15" s="390"/>
      <c r="BG15" s="390"/>
      <c r="BH15" s="390"/>
      <c r="BI15" s="390"/>
      <c r="BJ15" s="390"/>
      <c r="BK15" s="390"/>
      <c r="BL15" s="390"/>
      <c r="BM15" s="391"/>
      <c r="BN15" s="392">
        <v>1511740</v>
      </c>
      <c r="BO15" s="393"/>
      <c r="BP15" s="393"/>
      <c r="BQ15" s="393"/>
      <c r="BR15" s="393"/>
      <c r="BS15" s="393"/>
      <c r="BT15" s="393"/>
      <c r="BU15" s="394"/>
      <c r="BV15" s="392">
        <v>1475627</v>
      </c>
      <c r="BW15" s="393"/>
      <c r="BX15" s="393"/>
      <c r="BY15" s="393"/>
      <c r="BZ15" s="393"/>
      <c r="CA15" s="393"/>
      <c r="CB15" s="393"/>
      <c r="CC15" s="394"/>
      <c r="CD15" s="530" t="s">
        <v>149</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492"/>
      <c r="C16" s="493"/>
      <c r="D16" s="493"/>
      <c r="E16" s="493"/>
      <c r="F16" s="493"/>
      <c r="G16" s="493"/>
      <c r="H16" s="493"/>
      <c r="I16" s="493"/>
      <c r="J16" s="493"/>
      <c r="K16" s="494"/>
      <c r="L16" s="510" t="s">
        <v>150</v>
      </c>
      <c r="M16" s="541"/>
      <c r="N16" s="541"/>
      <c r="O16" s="541"/>
      <c r="P16" s="541"/>
      <c r="Q16" s="542"/>
      <c r="R16" s="533" t="s">
        <v>151</v>
      </c>
      <c r="S16" s="534"/>
      <c r="T16" s="534"/>
      <c r="U16" s="534"/>
      <c r="V16" s="535"/>
      <c r="W16" s="419"/>
      <c r="X16" s="420"/>
      <c r="Y16" s="420"/>
      <c r="Z16" s="420"/>
      <c r="AA16" s="420"/>
      <c r="AB16" s="409"/>
      <c r="AC16" s="516">
        <v>16.5</v>
      </c>
      <c r="AD16" s="517"/>
      <c r="AE16" s="517"/>
      <c r="AF16" s="517"/>
      <c r="AG16" s="518"/>
      <c r="AH16" s="516">
        <v>17.100000000000001</v>
      </c>
      <c r="AI16" s="517"/>
      <c r="AJ16" s="517"/>
      <c r="AK16" s="517"/>
      <c r="AL16" s="519"/>
      <c r="AM16" s="458"/>
      <c r="AN16" s="459"/>
      <c r="AO16" s="459"/>
      <c r="AP16" s="459"/>
      <c r="AQ16" s="459"/>
      <c r="AR16" s="459"/>
      <c r="AS16" s="459"/>
      <c r="AT16" s="460"/>
      <c r="AU16" s="461"/>
      <c r="AV16" s="462"/>
      <c r="AW16" s="462"/>
      <c r="AX16" s="462"/>
      <c r="AY16" s="463" t="s">
        <v>152</v>
      </c>
      <c r="AZ16" s="464"/>
      <c r="BA16" s="464"/>
      <c r="BB16" s="464"/>
      <c r="BC16" s="464"/>
      <c r="BD16" s="464"/>
      <c r="BE16" s="464"/>
      <c r="BF16" s="464"/>
      <c r="BG16" s="464"/>
      <c r="BH16" s="464"/>
      <c r="BI16" s="464"/>
      <c r="BJ16" s="464"/>
      <c r="BK16" s="464"/>
      <c r="BL16" s="464"/>
      <c r="BM16" s="465"/>
      <c r="BN16" s="429">
        <v>7738884</v>
      </c>
      <c r="BO16" s="430"/>
      <c r="BP16" s="430"/>
      <c r="BQ16" s="430"/>
      <c r="BR16" s="430"/>
      <c r="BS16" s="430"/>
      <c r="BT16" s="430"/>
      <c r="BU16" s="431"/>
      <c r="BV16" s="429">
        <v>7790051</v>
      </c>
      <c r="BW16" s="430"/>
      <c r="BX16" s="430"/>
      <c r="BY16" s="430"/>
      <c r="BZ16" s="430"/>
      <c r="CA16" s="430"/>
      <c r="CB16" s="430"/>
      <c r="CC16" s="431"/>
      <c r="CD16" s="201"/>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c r="A17" s="187"/>
      <c r="B17" s="495"/>
      <c r="C17" s="496"/>
      <c r="D17" s="496"/>
      <c r="E17" s="496"/>
      <c r="F17" s="496"/>
      <c r="G17" s="496"/>
      <c r="H17" s="496"/>
      <c r="I17" s="496"/>
      <c r="J17" s="496"/>
      <c r="K17" s="497"/>
      <c r="L17" s="202"/>
      <c r="M17" s="536" t="s">
        <v>153</v>
      </c>
      <c r="N17" s="537"/>
      <c r="O17" s="537"/>
      <c r="P17" s="537"/>
      <c r="Q17" s="538"/>
      <c r="R17" s="533" t="s">
        <v>154</v>
      </c>
      <c r="S17" s="534"/>
      <c r="T17" s="534"/>
      <c r="U17" s="534"/>
      <c r="V17" s="535"/>
      <c r="W17" s="445" t="s">
        <v>155</v>
      </c>
      <c r="X17" s="446"/>
      <c r="Y17" s="446"/>
      <c r="Z17" s="446"/>
      <c r="AA17" s="446"/>
      <c r="AB17" s="436"/>
      <c r="AC17" s="480">
        <v>4840</v>
      </c>
      <c r="AD17" s="481"/>
      <c r="AE17" s="481"/>
      <c r="AF17" s="481"/>
      <c r="AG17" s="523"/>
      <c r="AH17" s="480">
        <v>4994</v>
      </c>
      <c r="AI17" s="481"/>
      <c r="AJ17" s="481"/>
      <c r="AK17" s="481"/>
      <c r="AL17" s="482"/>
      <c r="AM17" s="458"/>
      <c r="AN17" s="459"/>
      <c r="AO17" s="459"/>
      <c r="AP17" s="459"/>
      <c r="AQ17" s="459"/>
      <c r="AR17" s="459"/>
      <c r="AS17" s="459"/>
      <c r="AT17" s="460"/>
      <c r="AU17" s="461"/>
      <c r="AV17" s="462"/>
      <c r="AW17" s="462"/>
      <c r="AX17" s="462"/>
      <c r="AY17" s="463" t="s">
        <v>156</v>
      </c>
      <c r="AZ17" s="464"/>
      <c r="BA17" s="464"/>
      <c r="BB17" s="464"/>
      <c r="BC17" s="464"/>
      <c r="BD17" s="464"/>
      <c r="BE17" s="464"/>
      <c r="BF17" s="464"/>
      <c r="BG17" s="464"/>
      <c r="BH17" s="464"/>
      <c r="BI17" s="464"/>
      <c r="BJ17" s="464"/>
      <c r="BK17" s="464"/>
      <c r="BL17" s="464"/>
      <c r="BM17" s="465"/>
      <c r="BN17" s="429">
        <v>1901661</v>
      </c>
      <c r="BO17" s="430"/>
      <c r="BP17" s="430"/>
      <c r="BQ17" s="430"/>
      <c r="BR17" s="430"/>
      <c r="BS17" s="430"/>
      <c r="BT17" s="430"/>
      <c r="BU17" s="431"/>
      <c r="BV17" s="429">
        <v>1863474</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c r="A18" s="187"/>
      <c r="B18" s="543" t="s">
        <v>157</v>
      </c>
      <c r="C18" s="472"/>
      <c r="D18" s="472"/>
      <c r="E18" s="544"/>
      <c r="F18" s="544"/>
      <c r="G18" s="544"/>
      <c r="H18" s="544"/>
      <c r="I18" s="544"/>
      <c r="J18" s="544"/>
      <c r="K18" s="544"/>
      <c r="L18" s="545">
        <v>242.82</v>
      </c>
      <c r="M18" s="545"/>
      <c r="N18" s="545"/>
      <c r="O18" s="545"/>
      <c r="P18" s="545"/>
      <c r="Q18" s="545"/>
      <c r="R18" s="546"/>
      <c r="S18" s="546"/>
      <c r="T18" s="546"/>
      <c r="U18" s="546"/>
      <c r="V18" s="547"/>
      <c r="W18" s="447"/>
      <c r="X18" s="448"/>
      <c r="Y18" s="448"/>
      <c r="Z18" s="448"/>
      <c r="AA18" s="448"/>
      <c r="AB18" s="439"/>
      <c r="AC18" s="548">
        <v>71.8</v>
      </c>
      <c r="AD18" s="549"/>
      <c r="AE18" s="549"/>
      <c r="AF18" s="549"/>
      <c r="AG18" s="550"/>
      <c r="AH18" s="548">
        <v>69.5</v>
      </c>
      <c r="AI18" s="549"/>
      <c r="AJ18" s="549"/>
      <c r="AK18" s="549"/>
      <c r="AL18" s="551"/>
      <c r="AM18" s="458"/>
      <c r="AN18" s="459"/>
      <c r="AO18" s="459"/>
      <c r="AP18" s="459"/>
      <c r="AQ18" s="459"/>
      <c r="AR18" s="459"/>
      <c r="AS18" s="459"/>
      <c r="AT18" s="460"/>
      <c r="AU18" s="461"/>
      <c r="AV18" s="462"/>
      <c r="AW18" s="462"/>
      <c r="AX18" s="462"/>
      <c r="AY18" s="463" t="s">
        <v>158</v>
      </c>
      <c r="AZ18" s="464"/>
      <c r="BA18" s="464"/>
      <c r="BB18" s="464"/>
      <c r="BC18" s="464"/>
      <c r="BD18" s="464"/>
      <c r="BE18" s="464"/>
      <c r="BF18" s="464"/>
      <c r="BG18" s="464"/>
      <c r="BH18" s="464"/>
      <c r="BI18" s="464"/>
      <c r="BJ18" s="464"/>
      <c r="BK18" s="464"/>
      <c r="BL18" s="464"/>
      <c r="BM18" s="465"/>
      <c r="BN18" s="429">
        <v>7558410</v>
      </c>
      <c r="BO18" s="430"/>
      <c r="BP18" s="430"/>
      <c r="BQ18" s="430"/>
      <c r="BR18" s="430"/>
      <c r="BS18" s="430"/>
      <c r="BT18" s="430"/>
      <c r="BU18" s="431"/>
      <c r="BV18" s="429">
        <v>7783268</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c r="A19" s="187"/>
      <c r="B19" s="543" t="s">
        <v>159</v>
      </c>
      <c r="C19" s="472"/>
      <c r="D19" s="472"/>
      <c r="E19" s="544"/>
      <c r="F19" s="544"/>
      <c r="G19" s="544"/>
      <c r="H19" s="544"/>
      <c r="I19" s="544"/>
      <c r="J19" s="544"/>
      <c r="K19" s="544"/>
      <c r="L19" s="552">
        <v>60</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160</v>
      </c>
      <c r="AZ19" s="464"/>
      <c r="BA19" s="464"/>
      <c r="BB19" s="464"/>
      <c r="BC19" s="464"/>
      <c r="BD19" s="464"/>
      <c r="BE19" s="464"/>
      <c r="BF19" s="464"/>
      <c r="BG19" s="464"/>
      <c r="BH19" s="464"/>
      <c r="BI19" s="464"/>
      <c r="BJ19" s="464"/>
      <c r="BK19" s="464"/>
      <c r="BL19" s="464"/>
      <c r="BM19" s="465"/>
      <c r="BN19" s="429">
        <v>9632810</v>
      </c>
      <c r="BO19" s="430"/>
      <c r="BP19" s="430"/>
      <c r="BQ19" s="430"/>
      <c r="BR19" s="430"/>
      <c r="BS19" s="430"/>
      <c r="BT19" s="430"/>
      <c r="BU19" s="431"/>
      <c r="BV19" s="429">
        <v>9663059</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c r="A20" s="187"/>
      <c r="B20" s="543" t="s">
        <v>161</v>
      </c>
      <c r="C20" s="472"/>
      <c r="D20" s="472"/>
      <c r="E20" s="544"/>
      <c r="F20" s="544"/>
      <c r="G20" s="544"/>
      <c r="H20" s="544"/>
      <c r="I20" s="544"/>
      <c r="J20" s="544"/>
      <c r="K20" s="544"/>
      <c r="L20" s="552">
        <v>6250</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c r="A21" s="187"/>
      <c r="B21" s="563" t="s">
        <v>162</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c r="A22" s="187"/>
      <c r="B22" s="566" t="s">
        <v>163</v>
      </c>
      <c r="C22" s="567"/>
      <c r="D22" s="568"/>
      <c r="E22" s="441" t="s">
        <v>1</v>
      </c>
      <c r="F22" s="446"/>
      <c r="G22" s="446"/>
      <c r="H22" s="446"/>
      <c r="I22" s="446"/>
      <c r="J22" s="446"/>
      <c r="K22" s="436"/>
      <c r="L22" s="441" t="s">
        <v>164</v>
      </c>
      <c r="M22" s="446"/>
      <c r="N22" s="446"/>
      <c r="O22" s="446"/>
      <c r="P22" s="436"/>
      <c r="Q22" s="575" t="s">
        <v>165</v>
      </c>
      <c r="R22" s="576"/>
      <c r="S22" s="576"/>
      <c r="T22" s="576"/>
      <c r="U22" s="576"/>
      <c r="V22" s="577"/>
      <c r="W22" s="581" t="s">
        <v>166</v>
      </c>
      <c r="X22" s="567"/>
      <c r="Y22" s="568"/>
      <c r="Z22" s="441" t="s">
        <v>1</v>
      </c>
      <c r="AA22" s="446"/>
      <c r="AB22" s="446"/>
      <c r="AC22" s="446"/>
      <c r="AD22" s="446"/>
      <c r="AE22" s="446"/>
      <c r="AF22" s="446"/>
      <c r="AG22" s="436"/>
      <c r="AH22" s="594" t="s">
        <v>167</v>
      </c>
      <c r="AI22" s="446"/>
      <c r="AJ22" s="446"/>
      <c r="AK22" s="446"/>
      <c r="AL22" s="436"/>
      <c r="AM22" s="594" t="s">
        <v>168</v>
      </c>
      <c r="AN22" s="595"/>
      <c r="AO22" s="595"/>
      <c r="AP22" s="595"/>
      <c r="AQ22" s="595"/>
      <c r="AR22" s="596"/>
      <c r="AS22" s="575" t="s">
        <v>165</v>
      </c>
      <c r="AT22" s="576"/>
      <c r="AU22" s="576"/>
      <c r="AV22" s="576"/>
      <c r="AW22" s="576"/>
      <c r="AX22" s="600"/>
      <c r="AY22" s="602"/>
      <c r="AZ22" s="603"/>
      <c r="BA22" s="603"/>
      <c r="BB22" s="603"/>
      <c r="BC22" s="603"/>
      <c r="BD22" s="603"/>
      <c r="BE22" s="603"/>
      <c r="BF22" s="603"/>
      <c r="BG22" s="603"/>
      <c r="BH22" s="603"/>
      <c r="BI22" s="603"/>
      <c r="BJ22" s="603"/>
      <c r="BK22" s="603"/>
      <c r="BL22" s="603"/>
      <c r="BM22" s="604"/>
      <c r="BN22" s="605"/>
      <c r="BO22" s="606"/>
      <c r="BP22" s="606"/>
      <c r="BQ22" s="606"/>
      <c r="BR22" s="606"/>
      <c r="BS22" s="606"/>
      <c r="BT22" s="606"/>
      <c r="BU22" s="607"/>
      <c r="BV22" s="605"/>
      <c r="BW22" s="606"/>
      <c r="BX22" s="606"/>
      <c r="BY22" s="606"/>
      <c r="BZ22" s="606"/>
      <c r="CA22" s="606"/>
      <c r="CB22" s="606"/>
      <c r="CC22" s="607"/>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7"/>
      <c r="AN23" s="598"/>
      <c r="AO23" s="598"/>
      <c r="AP23" s="598"/>
      <c r="AQ23" s="598"/>
      <c r="AR23" s="599"/>
      <c r="AS23" s="578"/>
      <c r="AT23" s="579"/>
      <c r="AU23" s="579"/>
      <c r="AV23" s="579"/>
      <c r="AW23" s="579"/>
      <c r="AX23" s="601"/>
      <c r="AY23" s="389" t="s">
        <v>169</v>
      </c>
      <c r="AZ23" s="390"/>
      <c r="BA23" s="390"/>
      <c r="BB23" s="390"/>
      <c r="BC23" s="390"/>
      <c r="BD23" s="390"/>
      <c r="BE23" s="390"/>
      <c r="BF23" s="390"/>
      <c r="BG23" s="390"/>
      <c r="BH23" s="390"/>
      <c r="BI23" s="390"/>
      <c r="BJ23" s="390"/>
      <c r="BK23" s="390"/>
      <c r="BL23" s="390"/>
      <c r="BM23" s="391"/>
      <c r="BN23" s="429">
        <v>25379710</v>
      </c>
      <c r="BO23" s="430"/>
      <c r="BP23" s="430"/>
      <c r="BQ23" s="430"/>
      <c r="BR23" s="430"/>
      <c r="BS23" s="430"/>
      <c r="BT23" s="430"/>
      <c r="BU23" s="431"/>
      <c r="BV23" s="429">
        <v>23087525</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c r="A24" s="187"/>
      <c r="B24" s="569"/>
      <c r="C24" s="570"/>
      <c r="D24" s="571"/>
      <c r="E24" s="479" t="s">
        <v>170</v>
      </c>
      <c r="F24" s="459"/>
      <c r="G24" s="459"/>
      <c r="H24" s="459"/>
      <c r="I24" s="459"/>
      <c r="J24" s="459"/>
      <c r="K24" s="460"/>
      <c r="L24" s="480">
        <v>1</v>
      </c>
      <c r="M24" s="481"/>
      <c r="N24" s="481"/>
      <c r="O24" s="481"/>
      <c r="P24" s="523"/>
      <c r="Q24" s="480">
        <v>7362</v>
      </c>
      <c r="R24" s="481"/>
      <c r="S24" s="481"/>
      <c r="T24" s="481"/>
      <c r="U24" s="481"/>
      <c r="V24" s="523"/>
      <c r="W24" s="582"/>
      <c r="X24" s="570"/>
      <c r="Y24" s="571"/>
      <c r="Z24" s="479" t="s">
        <v>171</v>
      </c>
      <c r="AA24" s="459"/>
      <c r="AB24" s="459"/>
      <c r="AC24" s="459"/>
      <c r="AD24" s="459"/>
      <c r="AE24" s="459"/>
      <c r="AF24" s="459"/>
      <c r="AG24" s="460"/>
      <c r="AH24" s="480">
        <v>228</v>
      </c>
      <c r="AI24" s="481"/>
      <c r="AJ24" s="481"/>
      <c r="AK24" s="481"/>
      <c r="AL24" s="523"/>
      <c r="AM24" s="480">
        <v>742596</v>
      </c>
      <c r="AN24" s="481"/>
      <c r="AO24" s="481"/>
      <c r="AP24" s="481"/>
      <c r="AQ24" s="481"/>
      <c r="AR24" s="523"/>
      <c r="AS24" s="480">
        <v>3257</v>
      </c>
      <c r="AT24" s="481"/>
      <c r="AU24" s="481"/>
      <c r="AV24" s="481"/>
      <c r="AW24" s="481"/>
      <c r="AX24" s="482"/>
      <c r="AY24" s="602" t="s">
        <v>172</v>
      </c>
      <c r="AZ24" s="603"/>
      <c r="BA24" s="603"/>
      <c r="BB24" s="603"/>
      <c r="BC24" s="603"/>
      <c r="BD24" s="603"/>
      <c r="BE24" s="603"/>
      <c r="BF24" s="603"/>
      <c r="BG24" s="603"/>
      <c r="BH24" s="603"/>
      <c r="BI24" s="603"/>
      <c r="BJ24" s="603"/>
      <c r="BK24" s="603"/>
      <c r="BL24" s="603"/>
      <c r="BM24" s="604"/>
      <c r="BN24" s="429">
        <v>15461659</v>
      </c>
      <c r="BO24" s="430"/>
      <c r="BP24" s="430"/>
      <c r="BQ24" s="430"/>
      <c r="BR24" s="430"/>
      <c r="BS24" s="430"/>
      <c r="BT24" s="430"/>
      <c r="BU24" s="431"/>
      <c r="BV24" s="429">
        <v>15191485</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c r="A25" s="187"/>
      <c r="B25" s="569"/>
      <c r="C25" s="570"/>
      <c r="D25" s="571"/>
      <c r="E25" s="479" t="s">
        <v>173</v>
      </c>
      <c r="F25" s="459"/>
      <c r="G25" s="459"/>
      <c r="H25" s="459"/>
      <c r="I25" s="459"/>
      <c r="J25" s="459"/>
      <c r="K25" s="460"/>
      <c r="L25" s="480">
        <v>1</v>
      </c>
      <c r="M25" s="481"/>
      <c r="N25" s="481"/>
      <c r="O25" s="481"/>
      <c r="P25" s="523"/>
      <c r="Q25" s="480">
        <v>6258</v>
      </c>
      <c r="R25" s="481"/>
      <c r="S25" s="481"/>
      <c r="T25" s="481"/>
      <c r="U25" s="481"/>
      <c r="V25" s="523"/>
      <c r="W25" s="582"/>
      <c r="X25" s="570"/>
      <c r="Y25" s="571"/>
      <c r="Z25" s="479" t="s">
        <v>174</v>
      </c>
      <c r="AA25" s="459"/>
      <c r="AB25" s="459"/>
      <c r="AC25" s="459"/>
      <c r="AD25" s="459"/>
      <c r="AE25" s="459"/>
      <c r="AF25" s="459"/>
      <c r="AG25" s="460"/>
      <c r="AH25" s="480" t="s">
        <v>175</v>
      </c>
      <c r="AI25" s="481"/>
      <c r="AJ25" s="481"/>
      <c r="AK25" s="481"/>
      <c r="AL25" s="523"/>
      <c r="AM25" s="480" t="s">
        <v>129</v>
      </c>
      <c r="AN25" s="481"/>
      <c r="AO25" s="481"/>
      <c r="AP25" s="481"/>
      <c r="AQ25" s="481"/>
      <c r="AR25" s="523"/>
      <c r="AS25" s="480" t="s">
        <v>137</v>
      </c>
      <c r="AT25" s="481"/>
      <c r="AU25" s="481"/>
      <c r="AV25" s="481"/>
      <c r="AW25" s="481"/>
      <c r="AX25" s="482"/>
      <c r="AY25" s="389" t="s">
        <v>176</v>
      </c>
      <c r="AZ25" s="390"/>
      <c r="BA25" s="390"/>
      <c r="BB25" s="390"/>
      <c r="BC25" s="390"/>
      <c r="BD25" s="390"/>
      <c r="BE25" s="390"/>
      <c r="BF25" s="390"/>
      <c r="BG25" s="390"/>
      <c r="BH25" s="390"/>
      <c r="BI25" s="390"/>
      <c r="BJ25" s="390"/>
      <c r="BK25" s="390"/>
      <c r="BL25" s="390"/>
      <c r="BM25" s="391"/>
      <c r="BN25" s="392">
        <v>2312858</v>
      </c>
      <c r="BO25" s="393"/>
      <c r="BP25" s="393"/>
      <c r="BQ25" s="393"/>
      <c r="BR25" s="393"/>
      <c r="BS25" s="393"/>
      <c r="BT25" s="393"/>
      <c r="BU25" s="394"/>
      <c r="BV25" s="392">
        <v>4339346</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c r="A26" s="187"/>
      <c r="B26" s="569"/>
      <c r="C26" s="570"/>
      <c r="D26" s="571"/>
      <c r="E26" s="479" t="s">
        <v>177</v>
      </c>
      <c r="F26" s="459"/>
      <c r="G26" s="459"/>
      <c r="H26" s="459"/>
      <c r="I26" s="459"/>
      <c r="J26" s="459"/>
      <c r="K26" s="460"/>
      <c r="L26" s="480">
        <v>1</v>
      </c>
      <c r="M26" s="481"/>
      <c r="N26" s="481"/>
      <c r="O26" s="481"/>
      <c r="P26" s="523"/>
      <c r="Q26" s="480">
        <v>5522</v>
      </c>
      <c r="R26" s="481"/>
      <c r="S26" s="481"/>
      <c r="T26" s="481"/>
      <c r="U26" s="481"/>
      <c r="V26" s="523"/>
      <c r="W26" s="582"/>
      <c r="X26" s="570"/>
      <c r="Y26" s="571"/>
      <c r="Z26" s="479" t="s">
        <v>178</v>
      </c>
      <c r="AA26" s="592"/>
      <c r="AB26" s="592"/>
      <c r="AC26" s="592"/>
      <c r="AD26" s="592"/>
      <c r="AE26" s="592"/>
      <c r="AF26" s="592"/>
      <c r="AG26" s="593"/>
      <c r="AH26" s="480">
        <v>23</v>
      </c>
      <c r="AI26" s="481"/>
      <c r="AJ26" s="481"/>
      <c r="AK26" s="481"/>
      <c r="AL26" s="523"/>
      <c r="AM26" s="480">
        <v>81236</v>
      </c>
      <c r="AN26" s="481"/>
      <c r="AO26" s="481"/>
      <c r="AP26" s="481"/>
      <c r="AQ26" s="481"/>
      <c r="AR26" s="523"/>
      <c r="AS26" s="480">
        <v>3532</v>
      </c>
      <c r="AT26" s="481"/>
      <c r="AU26" s="481"/>
      <c r="AV26" s="481"/>
      <c r="AW26" s="481"/>
      <c r="AX26" s="482"/>
      <c r="AY26" s="432" t="s">
        <v>179</v>
      </c>
      <c r="AZ26" s="433"/>
      <c r="BA26" s="433"/>
      <c r="BB26" s="433"/>
      <c r="BC26" s="433"/>
      <c r="BD26" s="433"/>
      <c r="BE26" s="433"/>
      <c r="BF26" s="433"/>
      <c r="BG26" s="433"/>
      <c r="BH26" s="433"/>
      <c r="BI26" s="433"/>
      <c r="BJ26" s="433"/>
      <c r="BK26" s="433"/>
      <c r="BL26" s="433"/>
      <c r="BM26" s="434"/>
      <c r="BN26" s="429" t="s">
        <v>175</v>
      </c>
      <c r="BO26" s="430"/>
      <c r="BP26" s="430"/>
      <c r="BQ26" s="430"/>
      <c r="BR26" s="430"/>
      <c r="BS26" s="430"/>
      <c r="BT26" s="430"/>
      <c r="BU26" s="431"/>
      <c r="BV26" s="429" t="s">
        <v>175</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c r="A27" s="187"/>
      <c r="B27" s="569"/>
      <c r="C27" s="570"/>
      <c r="D27" s="571"/>
      <c r="E27" s="479" t="s">
        <v>180</v>
      </c>
      <c r="F27" s="459"/>
      <c r="G27" s="459"/>
      <c r="H27" s="459"/>
      <c r="I27" s="459"/>
      <c r="J27" s="459"/>
      <c r="K27" s="460"/>
      <c r="L27" s="480">
        <v>1</v>
      </c>
      <c r="M27" s="481"/>
      <c r="N27" s="481"/>
      <c r="O27" s="481"/>
      <c r="P27" s="523"/>
      <c r="Q27" s="480">
        <v>2970</v>
      </c>
      <c r="R27" s="481"/>
      <c r="S27" s="481"/>
      <c r="T27" s="481"/>
      <c r="U27" s="481"/>
      <c r="V27" s="523"/>
      <c r="W27" s="582"/>
      <c r="X27" s="570"/>
      <c r="Y27" s="571"/>
      <c r="Z27" s="479" t="s">
        <v>181</v>
      </c>
      <c r="AA27" s="459"/>
      <c r="AB27" s="459"/>
      <c r="AC27" s="459"/>
      <c r="AD27" s="459"/>
      <c r="AE27" s="459"/>
      <c r="AF27" s="459"/>
      <c r="AG27" s="460"/>
      <c r="AH27" s="480">
        <v>1</v>
      </c>
      <c r="AI27" s="481"/>
      <c r="AJ27" s="481"/>
      <c r="AK27" s="481"/>
      <c r="AL27" s="523"/>
      <c r="AM27" s="480" t="s">
        <v>182</v>
      </c>
      <c r="AN27" s="481"/>
      <c r="AO27" s="481"/>
      <c r="AP27" s="481"/>
      <c r="AQ27" s="481"/>
      <c r="AR27" s="523"/>
      <c r="AS27" s="480" t="s">
        <v>182</v>
      </c>
      <c r="AT27" s="481"/>
      <c r="AU27" s="481"/>
      <c r="AV27" s="481"/>
      <c r="AW27" s="481"/>
      <c r="AX27" s="482"/>
      <c r="AY27" s="524" t="s">
        <v>183</v>
      </c>
      <c r="AZ27" s="525"/>
      <c r="BA27" s="525"/>
      <c r="BB27" s="525"/>
      <c r="BC27" s="525"/>
      <c r="BD27" s="525"/>
      <c r="BE27" s="525"/>
      <c r="BF27" s="525"/>
      <c r="BG27" s="525"/>
      <c r="BH27" s="525"/>
      <c r="BI27" s="525"/>
      <c r="BJ27" s="525"/>
      <c r="BK27" s="525"/>
      <c r="BL27" s="525"/>
      <c r="BM27" s="526"/>
      <c r="BN27" s="605">
        <v>281312</v>
      </c>
      <c r="BO27" s="606"/>
      <c r="BP27" s="606"/>
      <c r="BQ27" s="606"/>
      <c r="BR27" s="606"/>
      <c r="BS27" s="606"/>
      <c r="BT27" s="606"/>
      <c r="BU27" s="607"/>
      <c r="BV27" s="605">
        <v>281312</v>
      </c>
      <c r="BW27" s="606"/>
      <c r="BX27" s="606"/>
      <c r="BY27" s="606"/>
      <c r="BZ27" s="606"/>
      <c r="CA27" s="606"/>
      <c r="CB27" s="606"/>
      <c r="CC27" s="607"/>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c r="A28" s="187"/>
      <c r="B28" s="569"/>
      <c r="C28" s="570"/>
      <c r="D28" s="571"/>
      <c r="E28" s="479" t="s">
        <v>184</v>
      </c>
      <c r="F28" s="459"/>
      <c r="G28" s="459"/>
      <c r="H28" s="459"/>
      <c r="I28" s="459"/>
      <c r="J28" s="459"/>
      <c r="K28" s="460"/>
      <c r="L28" s="480">
        <v>1</v>
      </c>
      <c r="M28" s="481"/>
      <c r="N28" s="481"/>
      <c r="O28" s="481"/>
      <c r="P28" s="523"/>
      <c r="Q28" s="480">
        <v>2460</v>
      </c>
      <c r="R28" s="481"/>
      <c r="S28" s="481"/>
      <c r="T28" s="481"/>
      <c r="U28" s="481"/>
      <c r="V28" s="523"/>
      <c r="W28" s="582"/>
      <c r="X28" s="570"/>
      <c r="Y28" s="571"/>
      <c r="Z28" s="479" t="s">
        <v>185</v>
      </c>
      <c r="AA28" s="459"/>
      <c r="AB28" s="459"/>
      <c r="AC28" s="459"/>
      <c r="AD28" s="459"/>
      <c r="AE28" s="459"/>
      <c r="AF28" s="459"/>
      <c r="AG28" s="460"/>
      <c r="AH28" s="480" t="s">
        <v>137</v>
      </c>
      <c r="AI28" s="481"/>
      <c r="AJ28" s="481"/>
      <c r="AK28" s="481"/>
      <c r="AL28" s="523"/>
      <c r="AM28" s="480" t="s">
        <v>186</v>
      </c>
      <c r="AN28" s="481"/>
      <c r="AO28" s="481"/>
      <c r="AP28" s="481"/>
      <c r="AQ28" s="481"/>
      <c r="AR28" s="523"/>
      <c r="AS28" s="480" t="s">
        <v>175</v>
      </c>
      <c r="AT28" s="481"/>
      <c r="AU28" s="481"/>
      <c r="AV28" s="481"/>
      <c r="AW28" s="481"/>
      <c r="AX28" s="482"/>
      <c r="AY28" s="608" t="s">
        <v>187</v>
      </c>
      <c r="AZ28" s="609"/>
      <c r="BA28" s="609"/>
      <c r="BB28" s="610"/>
      <c r="BC28" s="389" t="s">
        <v>48</v>
      </c>
      <c r="BD28" s="390"/>
      <c r="BE28" s="390"/>
      <c r="BF28" s="390"/>
      <c r="BG28" s="390"/>
      <c r="BH28" s="390"/>
      <c r="BI28" s="390"/>
      <c r="BJ28" s="390"/>
      <c r="BK28" s="390"/>
      <c r="BL28" s="390"/>
      <c r="BM28" s="391"/>
      <c r="BN28" s="392">
        <v>1339602</v>
      </c>
      <c r="BO28" s="393"/>
      <c r="BP28" s="393"/>
      <c r="BQ28" s="393"/>
      <c r="BR28" s="393"/>
      <c r="BS28" s="393"/>
      <c r="BT28" s="393"/>
      <c r="BU28" s="394"/>
      <c r="BV28" s="392">
        <v>1444537</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c r="A29" s="187"/>
      <c r="B29" s="569"/>
      <c r="C29" s="570"/>
      <c r="D29" s="571"/>
      <c r="E29" s="479" t="s">
        <v>188</v>
      </c>
      <c r="F29" s="459"/>
      <c r="G29" s="459"/>
      <c r="H29" s="459"/>
      <c r="I29" s="459"/>
      <c r="J29" s="459"/>
      <c r="K29" s="460"/>
      <c r="L29" s="480">
        <v>14</v>
      </c>
      <c r="M29" s="481"/>
      <c r="N29" s="481"/>
      <c r="O29" s="481"/>
      <c r="P29" s="523"/>
      <c r="Q29" s="480">
        <v>2050</v>
      </c>
      <c r="R29" s="481"/>
      <c r="S29" s="481"/>
      <c r="T29" s="481"/>
      <c r="U29" s="481"/>
      <c r="V29" s="523"/>
      <c r="W29" s="583"/>
      <c r="X29" s="584"/>
      <c r="Y29" s="585"/>
      <c r="Z29" s="479" t="s">
        <v>189</v>
      </c>
      <c r="AA29" s="459"/>
      <c r="AB29" s="459"/>
      <c r="AC29" s="459"/>
      <c r="AD29" s="459"/>
      <c r="AE29" s="459"/>
      <c r="AF29" s="459"/>
      <c r="AG29" s="460"/>
      <c r="AH29" s="480">
        <v>229</v>
      </c>
      <c r="AI29" s="481"/>
      <c r="AJ29" s="481"/>
      <c r="AK29" s="481"/>
      <c r="AL29" s="523"/>
      <c r="AM29" s="480">
        <v>744744</v>
      </c>
      <c r="AN29" s="481"/>
      <c r="AO29" s="481"/>
      <c r="AP29" s="481"/>
      <c r="AQ29" s="481"/>
      <c r="AR29" s="523"/>
      <c r="AS29" s="480">
        <v>3252</v>
      </c>
      <c r="AT29" s="481"/>
      <c r="AU29" s="481"/>
      <c r="AV29" s="481"/>
      <c r="AW29" s="481"/>
      <c r="AX29" s="482"/>
      <c r="AY29" s="611"/>
      <c r="AZ29" s="612"/>
      <c r="BA29" s="612"/>
      <c r="BB29" s="613"/>
      <c r="BC29" s="463" t="s">
        <v>190</v>
      </c>
      <c r="BD29" s="464"/>
      <c r="BE29" s="464"/>
      <c r="BF29" s="464"/>
      <c r="BG29" s="464"/>
      <c r="BH29" s="464"/>
      <c r="BI29" s="464"/>
      <c r="BJ29" s="464"/>
      <c r="BK29" s="464"/>
      <c r="BL29" s="464"/>
      <c r="BM29" s="465"/>
      <c r="BN29" s="429">
        <v>1584589</v>
      </c>
      <c r="BO29" s="430"/>
      <c r="BP29" s="430"/>
      <c r="BQ29" s="430"/>
      <c r="BR29" s="430"/>
      <c r="BS29" s="430"/>
      <c r="BT29" s="430"/>
      <c r="BU29" s="431"/>
      <c r="BV29" s="429">
        <v>1650762</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191</v>
      </c>
      <c r="X30" s="590"/>
      <c r="Y30" s="590"/>
      <c r="Z30" s="590"/>
      <c r="AA30" s="590"/>
      <c r="AB30" s="590"/>
      <c r="AC30" s="590"/>
      <c r="AD30" s="590"/>
      <c r="AE30" s="590"/>
      <c r="AF30" s="590"/>
      <c r="AG30" s="591"/>
      <c r="AH30" s="548">
        <v>99.1</v>
      </c>
      <c r="AI30" s="549"/>
      <c r="AJ30" s="549"/>
      <c r="AK30" s="549"/>
      <c r="AL30" s="549"/>
      <c r="AM30" s="549"/>
      <c r="AN30" s="549"/>
      <c r="AO30" s="549"/>
      <c r="AP30" s="549"/>
      <c r="AQ30" s="549"/>
      <c r="AR30" s="549"/>
      <c r="AS30" s="549"/>
      <c r="AT30" s="549"/>
      <c r="AU30" s="549"/>
      <c r="AV30" s="549"/>
      <c r="AW30" s="549"/>
      <c r="AX30" s="551"/>
      <c r="AY30" s="614"/>
      <c r="AZ30" s="615"/>
      <c r="BA30" s="615"/>
      <c r="BB30" s="616"/>
      <c r="BC30" s="602" t="s">
        <v>50</v>
      </c>
      <c r="BD30" s="603"/>
      <c r="BE30" s="603"/>
      <c r="BF30" s="603"/>
      <c r="BG30" s="603"/>
      <c r="BH30" s="603"/>
      <c r="BI30" s="603"/>
      <c r="BJ30" s="603"/>
      <c r="BK30" s="603"/>
      <c r="BL30" s="603"/>
      <c r="BM30" s="604"/>
      <c r="BN30" s="605">
        <v>2230708</v>
      </c>
      <c r="BO30" s="606"/>
      <c r="BP30" s="606"/>
      <c r="BQ30" s="606"/>
      <c r="BR30" s="606"/>
      <c r="BS30" s="606"/>
      <c r="BT30" s="606"/>
      <c r="BU30" s="607"/>
      <c r="BV30" s="605">
        <v>2405830</v>
      </c>
      <c r="BW30" s="606"/>
      <c r="BX30" s="606"/>
      <c r="BY30" s="606"/>
      <c r="BZ30" s="606"/>
      <c r="CA30" s="606"/>
      <c r="CB30" s="606"/>
      <c r="CC30" s="60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53" t="s">
        <v>198</v>
      </c>
      <c r="D33" s="453"/>
      <c r="E33" s="418" t="s">
        <v>199</v>
      </c>
      <c r="F33" s="418"/>
      <c r="G33" s="418"/>
      <c r="H33" s="418"/>
      <c r="I33" s="418"/>
      <c r="J33" s="418"/>
      <c r="K33" s="418"/>
      <c r="L33" s="418"/>
      <c r="M33" s="418"/>
      <c r="N33" s="418"/>
      <c r="O33" s="418"/>
      <c r="P33" s="418"/>
      <c r="Q33" s="418"/>
      <c r="R33" s="418"/>
      <c r="S33" s="418"/>
      <c r="T33" s="216"/>
      <c r="U33" s="453" t="s">
        <v>200</v>
      </c>
      <c r="V33" s="453"/>
      <c r="W33" s="418" t="s">
        <v>201</v>
      </c>
      <c r="X33" s="418"/>
      <c r="Y33" s="418"/>
      <c r="Z33" s="418"/>
      <c r="AA33" s="418"/>
      <c r="AB33" s="418"/>
      <c r="AC33" s="418"/>
      <c r="AD33" s="418"/>
      <c r="AE33" s="418"/>
      <c r="AF33" s="418"/>
      <c r="AG33" s="418"/>
      <c r="AH33" s="418"/>
      <c r="AI33" s="418"/>
      <c r="AJ33" s="418"/>
      <c r="AK33" s="418"/>
      <c r="AL33" s="216"/>
      <c r="AM33" s="453" t="s">
        <v>202</v>
      </c>
      <c r="AN33" s="453"/>
      <c r="AO33" s="418" t="s">
        <v>199</v>
      </c>
      <c r="AP33" s="418"/>
      <c r="AQ33" s="418"/>
      <c r="AR33" s="418"/>
      <c r="AS33" s="418"/>
      <c r="AT33" s="418"/>
      <c r="AU33" s="418"/>
      <c r="AV33" s="418"/>
      <c r="AW33" s="418"/>
      <c r="AX33" s="418"/>
      <c r="AY33" s="418"/>
      <c r="AZ33" s="418"/>
      <c r="BA33" s="418"/>
      <c r="BB33" s="418"/>
      <c r="BC33" s="418"/>
      <c r="BD33" s="217"/>
      <c r="BE33" s="418" t="s">
        <v>203</v>
      </c>
      <c r="BF33" s="418"/>
      <c r="BG33" s="418" t="s">
        <v>204</v>
      </c>
      <c r="BH33" s="418"/>
      <c r="BI33" s="418"/>
      <c r="BJ33" s="418"/>
      <c r="BK33" s="418"/>
      <c r="BL33" s="418"/>
      <c r="BM33" s="418"/>
      <c r="BN33" s="418"/>
      <c r="BO33" s="418"/>
      <c r="BP33" s="418"/>
      <c r="BQ33" s="418"/>
      <c r="BR33" s="418"/>
      <c r="BS33" s="418"/>
      <c r="BT33" s="418"/>
      <c r="BU33" s="418"/>
      <c r="BV33" s="217"/>
      <c r="BW33" s="453" t="s">
        <v>203</v>
      </c>
      <c r="BX33" s="453"/>
      <c r="BY33" s="418" t="s">
        <v>205</v>
      </c>
      <c r="BZ33" s="418"/>
      <c r="CA33" s="418"/>
      <c r="CB33" s="418"/>
      <c r="CC33" s="418"/>
      <c r="CD33" s="418"/>
      <c r="CE33" s="418"/>
      <c r="CF33" s="418"/>
      <c r="CG33" s="418"/>
      <c r="CH33" s="418"/>
      <c r="CI33" s="418"/>
      <c r="CJ33" s="418"/>
      <c r="CK33" s="418"/>
      <c r="CL33" s="418"/>
      <c r="CM33" s="418"/>
      <c r="CN33" s="216"/>
      <c r="CO33" s="453" t="s">
        <v>202</v>
      </c>
      <c r="CP33" s="453"/>
      <c r="CQ33" s="418" t="s">
        <v>206</v>
      </c>
      <c r="CR33" s="418"/>
      <c r="CS33" s="418"/>
      <c r="CT33" s="418"/>
      <c r="CU33" s="418"/>
      <c r="CV33" s="418"/>
      <c r="CW33" s="418"/>
      <c r="CX33" s="418"/>
      <c r="CY33" s="418"/>
      <c r="CZ33" s="418"/>
      <c r="DA33" s="418"/>
      <c r="DB33" s="418"/>
      <c r="DC33" s="418"/>
      <c r="DD33" s="418"/>
      <c r="DE33" s="418"/>
      <c r="DF33" s="216"/>
      <c r="DG33" s="617" t="s">
        <v>207</v>
      </c>
      <c r="DH33" s="617"/>
      <c r="DI33" s="218"/>
      <c r="DJ33" s="186"/>
      <c r="DK33" s="186"/>
      <c r="DL33" s="186"/>
      <c r="DM33" s="186"/>
      <c r="DN33" s="186"/>
      <c r="DO33" s="186"/>
    </row>
    <row r="34" spans="1:119" ht="32.25" customHeight="1">
      <c r="A34" s="187"/>
      <c r="B34" s="213"/>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4"/>
      <c r="U34" s="618">
        <f>IF(W34="","",MAX(C34:D43)+1)</f>
        <v>4</v>
      </c>
      <c r="V34" s="618"/>
      <c r="W34" s="619" t="str">
        <f>IF('各会計、関係団体の財政状況及び健全化判断比率'!B28="","",'各会計、関係団体の財政状況及び健全化判断比率'!B28)</f>
        <v>国民健康保険事業勘定特別会計</v>
      </c>
      <c r="X34" s="619"/>
      <c r="Y34" s="619"/>
      <c r="Z34" s="619"/>
      <c r="AA34" s="619"/>
      <c r="AB34" s="619"/>
      <c r="AC34" s="619"/>
      <c r="AD34" s="619"/>
      <c r="AE34" s="619"/>
      <c r="AF34" s="619"/>
      <c r="AG34" s="619"/>
      <c r="AH34" s="619"/>
      <c r="AI34" s="619"/>
      <c r="AJ34" s="619"/>
      <c r="AK34" s="619"/>
      <c r="AL34" s="214"/>
      <c r="AM34" s="618">
        <f>IF(AO34="","",MAX(C34:D43,U34:V43)+1)</f>
        <v>11</v>
      </c>
      <c r="AN34" s="618"/>
      <c r="AO34" s="619" t="str">
        <f>IF('各会計、関係団体の財政状況及び健全化判断比率'!B35="","",'各会計、関係団体の財政状況及び健全化判断比率'!B35)</f>
        <v>上水道事業会計</v>
      </c>
      <c r="AP34" s="619"/>
      <c r="AQ34" s="619"/>
      <c r="AR34" s="619"/>
      <c r="AS34" s="619"/>
      <c r="AT34" s="619"/>
      <c r="AU34" s="619"/>
      <c r="AV34" s="619"/>
      <c r="AW34" s="619"/>
      <c r="AX34" s="619"/>
      <c r="AY34" s="619"/>
      <c r="AZ34" s="619"/>
      <c r="BA34" s="619"/>
      <c r="BB34" s="619"/>
      <c r="BC34" s="619"/>
      <c r="BD34" s="214"/>
      <c r="BE34" s="618">
        <f>IF(BG34="","",MAX(C34:D43,U34:V43,AM34:AN43)+1)</f>
        <v>12</v>
      </c>
      <c r="BF34" s="618"/>
      <c r="BG34" s="619" t="str">
        <f>IF('各会計、関係団体の財政状況及び健全化判断比率'!B36="","",'各会計、関係団体の財政状況及び健全化判断比率'!B36)</f>
        <v>下水道事業特別会計</v>
      </c>
      <c r="BH34" s="619"/>
      <c r="BI34" s="619"/>
      <c r="BJ34" s="619"/>
      <c r="BK34" s="619"/>
      <c r="BL34" s="619"/>
      <c r="BM34" s="619"/>
      <c r="BN34" s="619"/>
      <c r="BO34" s="619"/>
      <c r="BP34" s="619"/>
      <c r="BQ34" s="619"/>
      <c r="BR34" s="619"/>
      <c r="BS34" s="619"/>
      <c r="BT34" s="619"/>
      <c r="BU34" s="619"/>
      <c r="BV34" s="214"/>
      <c r="BW34" s="618">
        <f>IF(BY34="","",MAX(C34:D43,U34:V43,AM34:AN43,BE34:BF43)+1)</f>
        <v>13</v>
      </c>
      <c r="BX34" s="618"/>
      <c r="BY34" s="619" t="str">
        <f>IF('各会計、関係団体の財政状況及び健全化判断比率'!B68="","",'各会計、関係団体の財政状況及び健全化判断比率'!B68)</f>
        <v>島根県市町村総合事務組合（普通会計）</v>
      </c>
      <c r="BZ34" s="619"/>
      <c r="CA34" s="619"/>
      <c r="CB34" s="619"/>
      <c r="CC34" s="619"/>
      <c r="CD34" s="619"/>
      <c r="CE34" s="619"/>
      <c r="CF34" s="619"/>
      <c r="CG34" s="619"/>
      <c r="CH34" s="619"/>
      <c r="CI34" s="619"/>
      <c r="CJ34" s="619"/>
      <c r="CK34" s="619"/>
      <c r="CL34" s="619"/>
      <c r="CM34" s="619"/>
      <c r="CN34" s="214"/>
      <c r="CO34" s="618">
        <f>IF(CQ34="","",MAX(C34:D43,U34:V43,AM34:AN43,BE34:BF43,BW34:BX43)+1)</f>
        <v>20</v>
      </c>
      <c r="CP34" s="618"/>
      <c r="CQ34" s="619" t="str">
        <f>IF('各会計、関係団体の財政状況及び健全化判断比率'!BS7="","",'各会計、関係団体の財政状況及び健全化判断比率'!BS7)</f>
        <v>隠岐の島町文化振興財団</v>
      </c>
      <c r="CR34" s="619"/>
      <c r="CS34" s="619"/>
      <c r="CT34" s="619"/>
      <c r="CU34" s="619"/>
      <c r="CV34" s="619"/>
      <c r="CW34" s="619"/>
      <c r="CX34" s="619"/>
      <c r="CY34" s="619"/>
      <c r="CZ34" s="619"/>
      <c r="DA34" s="619"/>
      <c r="DB34" s="619"/>
      <c r="DC34" s="619"/>
      <c r="DD34" s="619"/>
      <c r="DE34" s="619"/>
      <c r="DF34" s="211"/>
      <c r="DG34" s="620" t="str">
        <f>IF('各会計、関係団体の財政状況及び健全化判断比率'!BR7="","",'各会計、関係団体の財政状況及び健全化判断比率'!BR7)</f>
        <v/>
      </c>
      <c r="DH34" s="620"/>
      <c r="DI34" s="218"/>
      <c r="DJ34" s="186"/>
      <c r="DK34" s="186"/>
      <c r="DL34" s="186"/>
      <c r="DM34" s="186"/>
      <c r="DN34" s="186"/>
      <c r="DO34" s="186"/>
    </row>
    <row r="35" spans="1:119" ht="32.25" customHeight="1">
      <c r="A35" s="187"/>
      <c r="B35" s="213"/>
      <c r="C35" s="618">
        <f>IF(E35="","",C34+1)</f>
        <v>2</v>
      </c>
      <c r="D35" s="618"/>
      <c r="E35" s="619" t="str">
        <f>IF('各会計、関係団体の財政状況及び健全化判断比率'!B8="","",'各会計、関係団体の財政状況及び健全化判断比率'!B8)</f>
        <v>布施へき地診療施設事業特別会計</v>
      </c>
      <c r="F35" s="619"/>
      <c r="G35" s="619"/>
      <c r="H35" s="619"/>
      <c r="I35" s="619"/>
      <c r="J35" s="619"/>
      <c r="K35" s="619"/>
      <c r="L35" s="619"/>
      <c r="M35" s="619"/>
      <c r="N35" s="619"/>
      <c r="O35" s="619"/>
      <c r="P35" s="619"/>
      <c r="Q35" s="619"/>
      <c r="R35" s="619"/>
      <c r="S35" s="619"/>
      <c r="T35" s="214"/>
      <c r="U35" s="618">
        <f>IF(W35="","",U34+1)</f>
        <v>5</v>
      </c>
      <c r="V35" s="618"/>
      <c r="W35" s="619" t="str">
        <f>IF('各会計、関係団体の財政状況及び健全化判断比率'!B29="","",'各会計、関係団体の財政状況及び健全化判断比率'!B29)</f>
        <v>国民健康保険施設勘定（中村診療所）特別会計</v>
      </c>
      <c r="X35" s="619"/>
      <c r="Y35" s="619"/>
      <c r="Z35" s="619"/>
      <c r="AA35" s="619"/>
      <c r="AB35" s="619"/>
      <c r="AC35" s="619"/>
      <c r="AD35" s="619"/>
      <c r="AE35" s="619"/>
      <c r="AF35" s="619"/>
      <c r="AG35" s="619"/>
      <c r="AH35" s="619"/>
      <c r="AI35" s="619"/>
      <c r="AJ35" s="619"/>
      <c r="AK35" s="619"/>
      <c r="AL35" s="214"/>
      <c r="AM35" s="618" t="str">
        <f t="shared" ref="AM35:AM43" si="0">IF(AO35="","",AM34+1)</f>
        <v/>
      </c>
      <c r="AN35" s="618"/>
      <c r="AO35" s="619"/>
      <c r="AP35" s="619"/>
      <c r="AQ35" s="619"/>
      <c r="AR35" s="619"/>
      <c r="AS35" s="619"/>
      <c r="AT35" s="619"/>
      <c r="AU35" s="619"/>
      <c r="AV35" s="619"/>
      <c r="AW35" s="619"/>
      <c r="AX35" s="619"/>
      <c r="AY35" s="619"/>
      <c r="AZ35" s="619"/>
      <c r="BA35" s="619"/>
      <c r="BB35" s="619"/>
      <c r="BC35" s="619"/>
      <c r="BD35" s="214"/>
      <c r="BE35" s="618" t="str">
        <f t="shared" ref="BE35:BE43" si="1">IF(BG35="","",BE34+1)</f>
        <v/>
      </c>
      <c r="BF35" s="618"/>
      <c r="BG35" s="619"/>
      <c r="BH35" s="619"/>
      <c r="BI35" s="619"/>
      <c r="BJ35" s="619"/>
      <c r="BK35" s="619"/>
      <c r="BL35" s="619"/>
      <c r="BM35" s="619"/>
      <c r="BN35" s="619"/>
      <c r="BO35" s="619"/>
      <c r="BP35" s="619"/>
      <c r="BQ35" s="619"/>
      <c r="BR35" s="619"/>
      <c r="BS35" s="619"/>
      <c r="BT35" s="619"/>
      <c r="BU35" s="619"/>
      <c r="BV35" s="214"/>
      <c r="BW35" s="618">
        <f t="shared" ref="BW35:BW43" si="2">IF(BY35="","",BW34+1)</f>
        <v>14</v>
      </c>
      <c r="BX35" s="618"/>
      <c r="BY35" s="619" t="str">
        <f>IF('各会計、関係団体の財政状況及び健全化判断比率'!B69="","",'各会計、関係団体の財政状況及び健全化判断比率'!B69)</f>
        <v>隠岐広域連合（普通会計）</v>
      </c>
      <c r="BZ35" s="619"/>
      <c r="CA35" s="619"/>
      <c r="CB35" s="619"/>
      <c r="CC35" s="619"/>
      <c r="CD35" s="619"/>
      <c r="CE35" s="619"/>
      <c r="CF35" s="619"/>
      <c r="CG35" s="619"/>
      <c r="CH35" s="619"/>
      <c r="CI35" s="619"/>
      <c r="CJ35" s="619"/>
      <c r="CK35" s="619"/>
      <c r="CL35" s="619"/>
      <c r="CM35" s="619"/>
      <c r="CN35" s="214"/>
      <c r="CO35" s="618">
        <f t="shared" ref="CO35:CO43" si="3">IF(CQ35="","",CO34+1)</f>
        <v>21</v>
      </c>
      <c r="CP35" s="618"/>
      <c r="CQ35" s="619" t="str">
        <f>IF('各会計、関係団体の財政状況及び健全化判断比率'!BS8="","",'各会計、関係団体の財政状況及び健全化判断比率'!BS8)</f>
        <v>ふせの里</v>
      </c>
      <c r="CR35" s="619"/>
      <c r="CS35" s="619"/>
      <c r="CT35" s="619"/>
      <c r="CU35" s="619"/>
      <c r="CV35" s="619"/>
      <c r="CW35" s="619"/>
      <c r="CX35" s="619"/>
      <c r="CY35" s="619"/>
      <c r="CZ35" s="619"/>
      <c r="DA35" s="619"/>
      <c r="DB35" s="619"/>
      <c r="DC35" s="619"/>
      <c r="DD35" s="619"/>
      <c r="DE35" s="619"/>
      <c r="DF35" s="211"/>
      <c r="DG35" s="620" t="str">
        <f>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c r="A36" s="187"/>
      <c r="B36" s="213"/>
      <c r="C36" s="618">
        <f>IF(E36="","",C35+1)</f>
        <v>3</v>
      </c>
      <c r="D36" s="618"/>
      <c r="E36" s="619" t="str">
        <f>IF('各会計、関係団体の財政状況及び健全化判断比率'!B9="","",'各会計、関係団体の財政状況及び健全化判断比率'!B9)</f>
        <v>五箇へき地診療施設事業特別会計</v>
      </c>
      <c r="F36" s="619"/>
      <c r="G36" s="619"/>
      <c r="H36" s="619"/>
      <c r="I36" s="619"/>
      <c r="J36" s="619"/>
      <c r="K36" s="619"/>
      <c r="L36" s="619"/>
      <c r="M36" s="619"/>
      <c r="N36" s="619"/>
      <c r="O36" s="619"/>
      <c r="P36" s="619"/>
      <c r="Q36" s="619"/>
      <c r="R36" s="619"/>
      <c r="S36" s="619"/>
      <c r="T36" s="214"/>
      <c r="U36" s="618">
        <f t="shared" ref="U36:U43" si="4">IF(W36="","",U35+1)</f>
        <v>6</v>
      </c>
      <c r="V36" s="618"/>
      <c r="W36" s="619" t="str">
        <f>IF('各会計、関係団体の財政状況及び健全化判断比率'!B30="","",'各会計、関係団体の財政状況及び健全化判断比率'!B30)</f>
        <v>国民健康保険施設勘定（五箇診療所）特別会計</v>
      </c>
      <c r="X36" s="619"/>
      <c r="Y36" s="619"/>
      <c r="Z36" s="619"/>
      <c r="AA36" s="619"/>
      <c r="AB36" s="619"/>
      <c r="AC36" s="619"/>
      <c r="AD36" s="619"/>
      <c r="AE36" s="619"/>
      <c r="AF36" s="619"/>
      <c r="AG36" s="619"/>
      <c r="AH36" s="619"/>
      <c r="AI36" s="619"/>
      <c r="AJ36" s="619"/>
      <c r="AK36" s="619"/>
      <c r="AL36" s="214"/>
      <c r="AM36" s="618" t="str">
        <f t="shared" si="0"/>
        <v/>
      </c>
      <c r="AN36" s="618"/>
      <c r="AO36" s="619"/>
      <c r="AP36" s="619"/>
      <c r="AQ36" s="619"/>
      <c r="AR36" s="619"/>
      <c r="AS36" s="619"/>
      <c r="AT36" s="619"/>
      <c r="AU36" s="619"/>
      <c r="AV36" s="619"/>
      <c r="AW36" s="619"/>
      <c r="AX36" s="619"/>
      <c r="AY36" s="619"/>
      <c r="AZ36" s="619"/>
      <c r="BA36" s="619"/>
      <c r="BB36" s="619"/>
      <c r="BC36" s="619"/>
      <c r="BD36" s="214"/>
      <c r="BE36" s="618" t="str">
        <f t="shared" si="1"/>
        <v/>
      </c>
      <c r="BF36" s="618"/>
      <c r="BG36" s="619"/>
      <c r="BH36" s="619"/>
      <c r="BI36" s="619"/>
      <c r="BJ36" s="619"/>
      <c r="BK36" s="619"/>
      <c r="BL36" s="619"/>
      <c r="BM36" s="619"/>
      <c r="BN36" s="619"/>
      <c r="BO36" s="619"/>
      <c r="BP36" s="619"/>
      <c r="BQ36" s="619"/>
      <c r="BR36" s="619"/>
      <c r="BS36" s="619"/>
      <c r="BT36" s="619"/>
      <c r="BU36" s="619"/>
      <c r="BV36" s="214"/>
      <c r="BW36" s="618">
        <f t="shared" si="2"/>
        <v>15</v>
      </c>
      <c r="BX36" s="618"/>
      <c r="BY36" s="619" t="str">
        <f>IF('各会計、関係団体の財政状況及び健全化判断比率'!B70="","",'各会計、関係団体の財政状況及び健全化判断比率'!B70)</f>
        <v>隠岐広域連合（介護）</v>
      </c>
      <c r="BZ36" s="619"/>
      <c r="CA36" s="619"/>
      <c r="CB36" s="619"/>
      <c r="CC36" s="619"/>
      <c r="CD36" s="619"/>
      <c r="CE36" s="619"/>
      <c r="CF36" s="619"/>
      <c r="CG36" s="619"/>
      <c r="CH36" s="619"/>
      <c r="CI36" s="619"/>
      <c r="CJ36" s="619"/>
      <c r="CK36" s="619"/>
      <c r="CL36" s="619"/>
      <c r="CM36" s="619"/>
      <c r="CN36" s="214"/>
      <c r="CO36" s="618">
        <f t="shared" si="3"/>
        <v>22</v>
      </c>
      <c r="CP36" s="618"/>
      <c r="CQ36" s="619" t="str">
        <f>IF('各会計、関係団体の財政状況及び健全化判断比率'!BS9="","",'各会計、関係団体の財政状況及び健全化判断比率'!BS9)</f>
        <v>隠岐の島町農業公社</v>
      </c>
      <c r="CR36" s="619"/>
      <c r="CS36" s="619"/>
      <c r="CT36" s="619"/>
      <c r="CU36" s="619"/>
      <c r="CV36" s="619"/>
      <c r="CW36" s="619"/>
      <c r="CX36" s="619"/>
      <c r="CY36" s="619"/>
      <c r="CZ36" s="619"/>
      <c r="DA36" s="619"/>
      <c r="DB36" s="619"/>
      <c r="DC36" s="619"/>
      <c r="DD36" s="619"/>
      <c r="DE36" s="619"/>
      <c r="DF36" s="211"/>
      <c r="DG36" s="620" t="str">
        <f>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c r="A37" s="187"/>
      <c r="B37" s="213"/>
      <c r="C37" s="618" t="str">
        <f>IF(E37="","",C36+1)</f>
        <v/>
      </c>
      <c r="D37" s="618"/>
      <c r="E37" s="619" t="str">
        <f>IF('各会計、関係団体の財政状況及び健全化判断比率'!B10="","",'各会計、関係団体の財政状況及び健全化判断比率'!B10)</f>
        <v/>
      </c>
      <c r="F37" s="619"/>
      <c r="G37" s="619"/>
      <c r="H37" s="619"/>
      <c r="I37" s="619"/>
      <c r="J37" s="619"/>
      <c r="K37" s="619"/>
      <c r="L37" s="619"/>
      <c r="M37" s="619"/>
      <c r="N37" s="619"/>
      <c r="O37" s="619"/>
      <c r="P37" s="619"/>
      <c r="Q37" s="619"/>
      <c r="R37" s="619"/>
      <c r="S37" s="619"/>
      <c r="T37" s="214"/>
      <c r="U37" s="618">
        <f t="shared" si="4"/>
        <v>7</v>
      </c>
      <c r="V37" s="618"/>
      <c r="W37" s="619" t="str">
        <f>IF('各会計、関係団体の財政状況及び健全化判断比率'!B31="","",'各会計、関係団体の財政状況及び健全化判断比率'!B31)</f>
        <v>国民健康保険施設勘定（都万診療所）特別会計</v>
      </c>
      <c r="X37" s="619"/>
      <c r="Y37" s="619"/>
      <c r="Z37" s="619"/>
      <c r="AA37" s="619"/>
      <c r="AB37" s="619"/>
      <c r="AC37" s="619"/>
      <c r="AD37" s="619"/>
      <c r="AE37" s="619"/>
      <c r="AF37" s="619"/>
      <c r="AG37" s="619"/>
      <c r="AH37" s="619"/>
      <c r="AI37" s="619"/>
      <c r="AJ37" s="619"/>
      <c r="AK37" s="619"/>
      <c r="AL37" s="214"/>
      <c r="AM37" s="618" t="str">
        <f t="shared" si="0"/>
        <v/>
      </c>
      <c r="AN37" s="618"/>
      <c r="AO37" s="619"/>
      <c r="AP37" s="619"/>
      <c r="AQ37" s="619"/>
      <c r="AR37" s="619"/>
      <c r="AS37" s="619"/>
      <c r="AT37" s="619"/>
      <c r="AU37" s="619"/>
      <c r="AV37" s="619"/>
      <c r="AW37" s="619"/>
      <c r="AX37" s="619"/>
      <c r="AY37" s="619"/>
      <c r="AZ37" s="619"/>
      <c r="BA37" s="619"/>
      <c r="BB37" s="619"/>
      <c r="BC37" s="619"/>
      <c r="BD37" s="214"/>
      <c r="BE37" s="618" t="str">
        <f t="shared" si="1"/>
        <v/>
      </c>
      <c r="BF37" s="618"/>
      <c r="BG37" s="619"/>
      <c r="BH37" s="619"/>
      <c r="BI37" s="619"/>
      <c r="BJ37" s="619"/>
      <c r="BK37" s="619"/>
      <c r="BL37" s="619"/>
      <c r="BM37" s="619"/>
      <c r="BN37" s="619"/>
      <c r="BO37" s="619"/>
      <c r="BP37" s="619"/>
      <c r="BQ37" s="619"/>
      <c r="BR37" s="619"/>
      <c r="BS37" s="619"/>
      <c r="BT37" s="619"/>
      <c r="BU37" s="619"/>
      <c r="BV37" s="214"/>
      <c r="BW37" s="618">
        <f t="shared" si="2"/>
        <v>16</v>
      </c>
      <c r="BX37" s="618"/>
      <c r="BY37" s="619" t="str">
        <f>IF('各会計、関係団体の財政状況及び健全化判断比率'!B71="","",'各会計、関係団体の財政状況及び健全化判断比率'!B71)</f>
        <v>島根県後期高齢者医療広域連合（普通会計）</v>
      </c>
      <c r="BZ37" s="619"/>
      <c r="CA37" s="619"/>
      <c r="CB37" s="619"/>
      <c r="CC37" s="619"/>
      <c r="CD37" s="619"/>
      <c r="CE37" s="619"/>
      <c r="CF37" s="619"/>
      <c r="CG37" s="619"/>
      <c r="CH37" s="619"/>
      <c r="CI37" s="619"/>
      <c r="CJ37" s="619"/>
      <c r="CK37" s="619"/>
      <c r="CL37" s="619"/>
      <c r="CM37" s="619"/>
      <c r="CN37" s="214"/>
      <c r="CO37" s="618" t="str">
        <f t="shared" si="3"/>
        <v/>
      </c>
      <c r="CP37" s="618"/>
      <c r="CQ37" s="619" t="str">
        <f>IF('各会計、関係団体の財政状況及び健全化判断比率'!BS10="","",'各会計、関係団体の財政状況及び健全化判断比率'!BS10)</f>
        <v/>
      </c>
      <c r="CR37" s="619"/>
      <c r="CS37" s="619"/>
      <c r="CT37" s="619"/>
      <c r="CU37" s="619"/>
      <c r="CV37" s="619"/>
      <c r="CW37" s="619"/>
      <c r="CX37" s="619"/>
      <c r="CY37" s="619"/>
      <c r="CZ37" s="619"/>
      <c r="DA37" s="619"/>
      <c r="DB37" s="619"/>
      <c r="DC37" s="619"/>
      <c r="DD37" s="619"/>
      <c r="DE37" s="619"/>
      <c r="DF37" s="211"/>
      <c r="DG37" s="620" t="str">
        <f>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c r="A38" s="187"/>
      <c r="B38" s="213"/>
      <c r="C38" s="618" t="str">
        <f t="shared" ref="C38:C43" si="5">IF(E38="","",C37+1)</f>
        <v/>
      </c>
      <c r="D38" s="618"/>
      <c r="E38" s="619" t="str">
        <f>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4"/>
      <c r="U38" s="618">
        <f t="shared" si="4"/>
        <v>8</v>
      </c>
      <c r="V38" s="618"/>
      <c r="W38" s="619" t="str">
        <f>IF('各会計、関係団体の財政状況及び健全化判断比率'!B32="","",'各会計、関係団体の財政状況及び健全化判断比率'!B32)</f>
        <v>後期高齢者医療保険事業特別会計</v>
      </c>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t="str">
        <f t="shared" si="1"/>
        <v/>
      </c>
      <c r="BF38" s="618"/>
      <c r="BG38" s="619"/>
      <c r="BH38" s="619"/>
      <c r="BI38" s="619"/>
      <c r="BJ38" s="619"/>
      <c r="BK38" s="619"/>
      <c r="BL38" s="619"/>
      <c r="BM38" s="619"/>
      <c r="BN38" s="619"/>
      <c r="BO38" s="619"/>
      <c r="BP38" s="619"/>
      <c r="BQ38" s="619"/>
      <c r="BR38" s="619"/>
      <c r="BS38" s="619"/>
      <c r="BT38" s="619"/>
      <c r="BU38" s="619"/>
      <c r="BV38" s="214"/>
      <c r="BW38" s="618">
        <f t="shared" si="2"/>
        <v>17</v>
      </c>
      <c r="BX38" s="618"/>
      <c r="BY38" s="619" t="str">
        <f>IF('各会計、関係団体の財政状況及び健全化判断比率'!B72="","",'各会計、関係団体の財政状況及び健全化判断比率'!B72)</f>
        <v>島根県後期高齢者医療広域連合（後期高齢）</v>
      </c>
      <c r="BZ38" s="619"/>
      <c r="CA38" s="619"/>
      <c r="CB38" s="619"/>
      <c r="CC38" s="619"/>
      <c r="CD38" s="619"/>
      <c r="CE38" s="619"/>
      <c r="CF38" s="619"/>
      <c r="CG38" s="619"/>
      <c r="CH38" s="619"/>
      <c r="CI38" s="619"/>
      <c r="CJ38" s="619"/>
      <c r="CK38" s="619"/>
      <c r="CL38" s="619"/>
      <c r="CM38" s="619"/>
      <c r="CN38" s="214"/>
      <c r="CO38" s="618" t="str">
        <f t="shared" si="3"/>
        <v/>
      </c>
      <c r="CP38" s="618"/>
      <c r="CQ38" s="619" t="str">
        <f>IF('各会計、関係団体の財政状況及び健全化判断比率'!BS11="","",'各会計、関係団体の財政状況及び健全化判断比率'!BS11)</f>
        <v/>
      </c>
      <c r="CR38" s="619"/>
      <c r="CS38" s="619"/>
      <c r="CT38" s="619"/>
      <c r="CU38" s="619"/>
      <c r="CV38" s="619"/>
      <c r="CW38" s="619"/>
      <c r="CX38" s="619"/>
      <c r="CY38" s="619"/>
      <c r="CZ38" s="619"/>
      <c r="DA38" s="619"/>
      <c r="DB38" s="619"/>
      <c r="DC38" s="619"/>
      <c r="DD38" s="619"/>
      <c r="DE38" s="619"/>
      <c r="DF38" s="211"/>
      <c r="DG38" s="620" t="str">
        <f>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c r="A39" s="187"/>
      <c r="B39" s="213"/>
      <c r="C39" s="618" t="str">
        <f t="shared" si="5"/>
        <v/>
      </c>
      <c r="D39" s="618"/>
      <c r="E39" s="619" t="str">
        <f>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f t="shared" si="4"/>
        <v>9</v>
      </c>
      <c r="V39" s="618"/>
      <c r="W39" s="619" t="str">
        <f>IF('各会計、関係団体の財政状況及び健全化判断比率'!B33="","",'各会計、関係団体の財政状況及び健全化判断比率'!B33)</f>
        <v>訪問看護事業特別会計</v>
      </c>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f t="shared" si="2"/>
        <v>18</v>
      </c>
      <c r="BX39" s="618"/>
      <c r="BY39" s="619" t="str">
        <f>IF('各会計、関係団体の財政状況及び健全化判断比率'!B73="","",'各会計、関係団体の財政状況及び健全化判断比率'!B73)</f>
        <v>隠岐広域連合（隠岐病院）</v>
      </c>
      <c r="BZ39" s="619"/>
      <c r="CA39" s="619"/>
      <c r="CB39" s="619"/>
      <c r="CC39" s="619"/>
      <c r="CD39" s="619"/>
      <c r="CE39" s="619"/>
      <c r="CF39" s="619"/>
      <c r="CG39" s="619"/>
      <c r="CH39" s="619"/>
      <c r="CI39" s="619"/>
      <c r="CJ39" s="619"/>
      <c r="CK39" s="619"/>
      <c r="CL39" s="619"/>
      <c r="CM39" s="619"/>
      <c r="CN39" s="214"/>
      <c r="CO39" s="618" t="str">
        <f t="shared" si="3"/>
        <v/>
      </c>
      <c r="CP39" s="618"/>
      <c r="CQ39" s="619" t="str">
        <f>IF('各会計、関係団体の財政状況及び健全化判断比率'!BS12="","",'各会計、関係団体の財政状況及び健全化判断比率'!BS12)</f>
        <v/>
      </c>
      <c r="CR39" s="619"/>
      <c r="CS39" s="619"/>
      <c r="CT39" s="619"/>
      <c r="CU39" s="619"/>
      <c r="CV39" s="619"/>
      <c r="CW39" s="619"/>
      <c r="CX39" s="619"/>
      <c r="CY39" s="619"/>
      <c r="CZ39" s="619"/>
      <c r="DA39" s="619"/>
      <c r="DB39" s="619"/>
      <c r="DC39" s="619"/>
      <c r="DD39" s="619"/>
      <c r="DE39" s="619"/>
      <c r="DF39" s="211"/>
      <c r="DG39" s="620" t="str">
        <f>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c r="A40" s="187"/>
      <c r="B40" s="213"/>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f t="shared" si="4"/>
        <v>10</v>
      </c>
      <c r="V40" s="618"/>
      <c r="W40" s="619" t="str">
        <f>IF('各会計、関係団体の財政状況及び健全化判断比率'!B34="","",'各会計、関係団体の財政状況及び健全化判断比率'!B34)</f>
        <v>駐車場事業特別会計</v>
      </c>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f t="shared" si="2"/>
        <v>19</v>
      </c>
      <c r="BX40" s="618"/>
      <c r="BY40" s="619" t="str">
        <f>IF('各会計、関係団体の財政状況及び健全化判断比率'!B74="","",'各会計、関係団体の財政状況及び健全化判断比率'!B74)</f>
        <v>隠岐広域連合（島前病院）</v>
      </c>
      <c r="BZ40" s="619"/>
      <c r="CA40" s="619"/>
      <c r="CB40" s="619"/>
      <c r="CC40" s="619"/>
      <c r="CD40" s="619"/>
      <c r="CE40" s="619"/>
      <c r="CF40" s="619"/>
      <c r="CG40" s="619"/>
      <c r="CH40" s="619"/>
      <c r="CI40" s="619"/>
      <c r="CJ40" s="619"/>
      <c r="CK40" s="619"/>
      <c r="CL40" s="619"/>
      <c r="CM40" s="619"/>
      <c r="CN40" s="214"/>
      <c r="CO40" s="618" t="str">
        <f t="shared" si="3"/>
        <v/>
      </c>
      <c r="CP40" s="618"/>
      <c r="CQ40" s="619" t="str">
        <f>IF('各会計、関係団体の財政状況及び健全化判断比率'!BS13="","",'各会計、関係団体の財政状況及び健全化判断比率'!BS13)</f>
        <v/>
      </c>
      <c r="CR40" s="619"/>
      <c r="CS40" s="619"/>
      <c r="CT40" s="619"/>
      <c r="CU40" s="619"/>
      <c r="CV40" s="619"/>
      <c r="CW40" s="619"/>
      <c r="CX40" s="619"/>
      <c r="CY40" s="619"/>
      <c r="CZ40" s="619"/>
      <c r="DA40" s="619"/>
      <c r="DB40" s="619"/>
      <c r="DC40" s="619"/>
      <c r="DD40" s="619"/>
      <c r="DE40" s="619"/>
      <c r="DF40" s="211"/>
      <c r="DG40" s="620" t="str">
        <f>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c r="A41" s="187"/>
      <c r="B41" s="213"/>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t="str">
        <f t="shared" si="2"/>
        <v/>
      </c>
      <c r="BX41" s="618"/>
      <c r="BY41" s="619" t="str">
        <f>IF('各会計、関係団体の財政状況及び健全化判断比率'!B75="","",'各会計、関係団体の財政状況及び健全化判断比率'!B75)</f>
        <v/>
      </c>
      <c r="BZ41" s="619"/>
      <c r="CA41" s="619"/>
      <c r="CB41" s="619"/>
      <c r="CC41" s="619"/>
      <c r="CD41" s="619"/>
      <c r="CE41" s="619"/>
      <c r="CF41" s="619"/>
      <c r="CG41" s="619"/>
      <c r="CH41" s="619"/>
      <c r="CI41" s="619"/>
      <c r="CJ41" s="619"/>
      <c r="CK41" s="619"/>
      <c r="CL41" s="619"/>
      <c r="CM41" s="619"/>
      <c r="CN41" s="214"/>
      <c r="CO41" s="618" t="str">
        <f t="shared" si="3"/>
        <v/>
      </c>
      <c r="CP41" s="618"/>
      <c r="CQ41" s="619" t="str">
        <f>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11"/>
      <c r="DG41" s="620" t="str">
        <f>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c r="A42" s="186"/>
      <c r="B42" s="213"/>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t="str">
        <f t="shared" si="2"/>
        <v/>
      </c>
      <c r="BX42" s="618"/>
      <c r="BY42" s="619" t="str">
        <f>IF('各会計、関係団体の財政状況及び健全化判断比率'!B76="","",'各会計、関係団体の財政状況及び健全化判断比率'!B76)</f>
        <v/>
      </c>
      <c r="BZ42" s="619"/>
      <c r="CA42" s="619"/>
      <c r="CB42" s="619"/>
      <c r="CC42" s="619"/>
      <c r="CD42" s="619"/>
      <c r="CE42" s="619"/>
      <c r="CF42" s="619"/>
      <c r="CG42" s="619"/>
      <c r="CH42" s="619"/>
      <c r="CI42" s="619"/>
      <c r="CJ42" s="619"/>
      <c r="CK42" s="619"/>
      <c r="CL42" s="619"/>
      <c r="CM42" s="619"/>
      <c r="CN42" s="214"/>
      <c r="CO42" s="618" t="str">
        <f t="shared" si="3"/>
        <v/>
      </c>
      <c r="CP42" s="618"/>
      <c r="CQ42" s="619" t="str">
        <f>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11"/>
      <c r="DG42" s="620" t="str">
        <f>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c r="A43" s="186"/>
      <c r="B43" s="213"/>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t="str">
        <f t="shared" si="2"/>
        <v/>
      </c>
      <c r="BX43" s="618"/>
      <c r="BY43" s="619" t="str">
        <f>IF('各会計、関係団体の財政状況及び健全化判断比率'!B77="","",'各会計、関係団体の財政状況及び健全化判断比率'!B77)</f>
        <v/>
      </c>
      <c r="BZ43" s="619"/>
      <c r="CA43" s="619"/>
      <c r="CB43" s="619"/>
      <c r="CC43" s="619"/>
      <c r="CD43" s="619"/>
      <c r="CE43" s="619"/>
      <c r="CF43" s="619"/>
      <c r="CG43" s="619"/>
      <c r="CH43" s="619"/>
      <c r="CI43" s="619"/>
      <c r="CJ43" s="619"/>
      <c r="CK43" s="619"/>
      <c r="CL43" s="619"/>
      <c r="CM43" s="619"/>
      <c r="CN43" s="214"/>
      <c r="CO43" s="618" t="str">
        <f t="shared" si="3"/>
        <v/>
      </c>
      <c r="CP43" s="618"/>
      <c r="CQ43" s="619" t="str">
        <f>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11"/>
      <c r="DG43" s="620" t="str">
        <f>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208</v>
      </c>
      <c r="C46" s="186"/>
      <c r="D46" s="186"/>
      <c r="E46" s="186" t="s">
        <v>209</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210</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211</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212</v>
      </c>
    </row>
    <row r="50" spans="5:5">
      <c r="E50" s="188" t="s">
        <v>213</v>
      </c>
    </row>
    <row r="51" spans="5:5">
      <c r="E51" s="188" t="s">
        <v>214</v>
      </c>
    </row>
    <row r="52" spans="5:5">
      <c r="E52" s="188" t="s">
        <v>215</v>
      </c>
    </row>
    <row r="53" spans="5:5"/>
    <row r="54" spans="5:5"/>
    <row r="55" spans="5:5"/>
    <row r="56" spans="5:5"/>
  </sheetData>
  <sheetProtection algorithmName="SHA-512" hashValue="XjroJU6oK79Uy8T2t7SN6WN2WS2tUiIP1PFJRrpD51R3K0ugOEU9oXPXXqkDBMY0zrxX+lTWqtPtcCuB9tf23A==" saltValue="Rk5UWIXoF9OS/L0BHB1os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570</v>
      </c>
      <c r="G33" s="29" t="s">
        <v>571</v>
      </c>
      <c r="H33" s="29" t="s">
        <v>572</v>
      </c>
      <c r="I33" s="29" t="s">
        <v>573</v>
      </c>
      <c r="J33" s="30" t="s">
        <v>574</v>
      </c>
      <c r="K33" s="22"/>
      <c r="L33" s="22"/>
      <c r="M33" s="22"/>
      <c r="N33" s="22"/>
      <c r="O33" s="22"/>
      <c r="P33" s="22"/>
    </row>
    <row r="34" spans="1:16" ht="39" customHeight="1">
      <c r="A34" s="22"/>
      <c r="B34" s="31"/>
      <c r="C34" s="1210" t="s">
        <v>577</v>
      </c>
      <c r="D34" s="1210"/>
      <c r="E34" s="1211"/>
      <c r="F34" s="32">
        <v>1.94</v>
      </c>
      <c r="G34" s="33">
        <v>2.76</v>
      </c>
      <c r="H34" s="33">
        <v>1.49</v>
      </c>
      <c r="I34" s="33">
        <v>2.0699999999999998</v>
      </c>
      <c r="J34" s="34">
        <v>2.4900000000000002</v>
      </c>
      <c r="K34" s="22"/>
      <c r="L34" s="22"/>
      <c r="M34" s="22"/>
      <c r="N34" s="22"/>
      <c r="O34" s="22"/>
      <c r="P34" s="22"/>
    </row>
    <row r="35" spans="1:16" ht="39" customHeight="1">
      <c r="A35" s="22"/>
      <c r="B35" s="35"/>
      <c r="C35" s="1204" t="s">
        <v>578</v>
      </c>
      <c r="D35" s="1205"/>
      <c r="E35" s="1206"/>
      <c r="F35" s="36">
        <v>2.7</v>
      </c>
      <c r="G35" s="37">
        <v>2.5499999999999998</v>
      </c>
      <c r="H35" s="37">
        <v>2.41</v>
      </c>
      <c r="I35" s="37">
        <v>2.33</v>
      </c>
      <c r="J35" s="38">
        <v>2.2599999999999998</v>
      </c>
      <c r="K35" s="22"/>
      <c r="L35" s="22"/>
      <c r="M35" s="22"/>
      <c r="N35" s="22"/>
      <c r="O35" s="22"/>
      <c r="P35" s="22"/>
    </row>
    <row r="36" spans="1:16" ht="39" customHeight="1">
      <c r="A36" s="22"/>
      <c r="B36" s="35"/>
      <c r="C36" s="1204" t="s">
        <v>579</v>
      </c>
      <c r="D36" s="1205"/>
      <c r="E36" s="1206"/>
      <c r="F36" s="36">
        <v>0.49</v>
      </c>
      <c r="G36" s="37">
        <v>0.63</v>
      </c>
      <c r="H36" s="37">
        <v>0.97</v>
      </c>
      <c r="I36" s="37">
        <v>0.6</v>
      </c>
      <c r="J36" s="38">
        <v>0.28999999999999998</v>
      </c>
      <c r="K36" s="22"/>
      <c r="L36" s="22"/>
      <c r="M36" s="22"/>
      <c r="N36" s="22"/>
      <c r="O36" s="22"/>
      <c r="P36" s="22"/>
    </row>
    <row r="37" spans="1:16" ht="39" customHeight="1">
      <c r="A37" s="22"/>
      <c r="B37" s="35"/>
      <c r="C37" s="1204" t="s">
        <v>580</v>
      </c>
      <c r="D37" s="1205"/>
      <c r="E37" s="1206"/>
      <c r="F37" s="36">
        <v>0</v>
      </c>
      <c r="G37" s="37">
        <v>0</v>
      </c>
      <c r="H37" s="37">
        <v>0.03</v>
      </c>
      <c r="I37" s="37">
        <v>0.02</v>
      </c>
      <c r="J37" s="38">
        <v>0.04</v>
      </c>
      <c r="K37" s="22"/>
      <c r="L37" s="22"/>
      <c r="M37" s="22"/>
      <c r="N37" s="22"/>
      <c r="O37" s="22"/>
      <c r="P37" s="22"/>
    </row>
    <row r="38" spans="1:16" ht="39" customHeight="1">
      <c r="A38" s="22"/>
      <c r="B38" s="35"/>
      <c r="C38" s="1204" t="s">
        <v>581</v>
      </c>
      <c r="D38" s="1205"/>
      <c r="E38" s="1206"/>
      <c r="F38" s="36">
        <v>0</v>
      </c>
      <c r="G38" s="37">
        <v>0.01</v>
      </c>
      <c r="H38" s="37">
        <v>0.02</v>
      </c>
      <c r="I38" s="37">
        <v>0.03</v>
      </c>
      <c r="J38" s="38">
        <v>0.03</v>
      </c>
      <c r="K38" s="22"/>
      <c r="L38" s="22"/>
      <c r="M38" s="22"/>
      <c r="N38" s="22"/>
      <c r="O38" s="22"/>
      <c r="P38" s="22"/>
    </row>
    <row r="39" spans="1:16" ht="39" customHeight="1">
      <c r="A39" s="22"/>
      <c r="B39" s="35"/>
      <c r="C39" s="1204" t="s">
        <v>582</v>
      </c>
      <c r="D39" s="1205"/>
      <c r="E39" s="1206"/>
      <c r="F39" s="36">
        <v>0.27</v>
      </c>
      <c r="G39" s="37">
        <v>0</v>
      </c>
      <c r="H39" s="37">
        <v>0.03</v>
      </c>
      <c r="I39" s="37">
        <v>7.0000000000000007E-2</v>
      </c>
      <c r="J39" s="38">
        <v>0.02</v>
      </c>
      <c r="K39" s="22"/>
      <c r="L39" s="22"/>
      <c r="M39" s="22"/>
      <c r="N39" s="22"/>
      <c r="O39" s="22"/>
      <c r="P39" s="22"/>
    </row>
    <row r="40" spans="1:16" ht="39" customHeight="1">
      <c r="A40" s="22"/>
      <c r="B40" s="35"/>
      <c r="C40" s="1204" t="s">
        <v>583</v>
      </c>
      <c r="D40" s="1205"/>
      <c r="E40" s="1206"/>
      <c r="F40" s="36">
        <v>0.01</v>
      </c>
      <c r="G40" s="37">
        <v>0.01</v>
      </c>
      <c r="H40" s="37">
        <v>0.01</v>
      </c>
      <c r="I40" s="37">
        <v>0.01</v>
      </c>
      <c r="J40" s="38">
        <v>0.02</v>
      </c>
      <c r="K40" s="22"/>
      <c r="L40" s="22"/>
      <c r="M40" s="22"/>
      <c r="N40" s="22"/>
      <c r="O40" s="22"/>
      <c r="P40" s="22"/>
    </row>
    <row r="41" spans="1:16" ht="39" customHeight="1">
      <c r="A41" s="22"/>
      <c r="B41" s="35"/>
      <c r="C41" s="1204" t="s">
        <v>584</v>
      </c>
      <c r="D41" s="1205"/>
      <c r="E41" s="1206"/>
      <c r="F41" s="36">
        <v>0.01</v>
      </c>
      <c r="G41" s="37">
        <v>0</v>
      </c>
      <c r="H41" s="37">
        <v>0.01</v>
      </c>
      <c r="I41" s="37">
        <v>0.01</v>
      </c>
      <c r="J41" s="38">
        <v>0.01</v>
      </c>
      <c r="K41" s="22"/>
      <c r="L41" s="22"/>
      <c r="M41" s="22"/>
      <c r="N41" s="22"/>
      <c r="O41" s="22"/>
      <c r="P41" s="22"/>
    </row>
    <row r="42" spans="1:16" ht="39" customHeight="1">
      <c r="A42" s="22"/>
      <c r="B42" s="39"/>
      <c r="C42" s="1204" t="s">
        <v>585</v>
      </c>
      <c r="D42" s="1205"/>
      <c r="E42" s="1206"/>
      <c r="F42" s="36" t="s">
        <v>528</v>
      </c>
      <c r="G42" s="37" t="s">
        <v>528</v>
      </c>
      <c r="H42" s="37" t="s">
        <v>528</v>
      </c>
      <c r="I42" s="37" t="s">
        <v>528</v>
      </c>
      <c r="J42" s="38" t="s">
        <v>528</v>
      </c>
      <c r="K42" s="22"/>
      <c r="L42" s="22"/>
      <c r="M42" s="22"/>
      <c r="N42" s="22"/>
      <c r="O42" s="22"/>
      <c r="P42" s="22"/>
    </row>
    <row r="43" spans="1:16" ht="39" customHeight="1" thickBot="1">
      <c r="A43" s="22"/>
      <c r="B43" s="40"/>
      <c r="C43" s="1207" t="s">
        <v>586</v>
      </c>
      <c r="D43" s="1208"/>
      <c r="E43" s="1209"/>
      <c r="F43" s="41">
        <v>0.02</v>
      </c>
      <c r="G43" s="42">
        <v>0.32</v>
      </c>
      <c r="H43" s="42">
        <v>0.01</v>
      </c>
      <c r="I43" s="42">
        <v>0.01</v>
      </c>
      <c r="J43" s="43">
        <v>0.02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egepYixFJ6U/9m9SO0nze7Gu7xw6F9n0Z54j+4jngVw9ovV1HCG1/W8jtgKkCTmB8i5GBggWB7PejyTpMpeuUA==" saltValue="76jvuUEXldTPg7iBe3W04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570</v>
      </c>
      <c r="L44" s="56" t="s">
        <v>571</v>
      </c>
      <c r="M44" s="56" t="s">
        <v>572</v>
      </c>
      <c r="N44" s="56" t="s">
        <v>573</v>
      </c>
      <c r="O44" s="57" t="s">
        <v>574</v>
      </c>
      <c r="P44" s="48"/>
      <c r="Q44" s="48"/>
      <c r="R44" s="48"/>
      <c r="S44" s="48"/>
      <c r="T44" s="48"/>
      <c r="U44" s="48"/>
    </row>
    <row r="45" spans="1:21" ht="30.75" customHeight="1">
      <c r="A45" s="48"/>
      <c r="B45" s="1212" t="s">
        <v>11</v>
      </c>
      <c r="C45" s="1213"/>
      <c r="D45" s="58"/>
      <c r="E45" s="1218" t="s">
        <v>12</v>
      </c>
      <c r="F45" s="1218"/>
      <c r="G45" s="1218"/>
      <c r="H45" s="1218"/>
      <c r="I45" s="1218"/>
      <c r="J45" s="1219"/>
      <c r="K45" s="59">
        <v>2958</v>
      </c>
      <c r="L45" s="60">
        <v>2867</v>
      </c>
      <c r="M45" s="60">
        <v>2819</v>
      </c>
      <c r="N45" s="60">
        <v>2617</v>
      </c>
      <c r="O45" s="61">
        <v>2322</v>
      </c>
      <c r="P45" s="48"/>
      <c r="Q45" s="48"/>
      <c r="R45" s="48"/>
      <c r="S45" s="48"/>
      <c r="T45" s="48"/>
      <c r="U45" s="48"/>
    </row>
    <row r="46" spans="1:21" ht="30.75" customHeight="1">
      <c r="A46" s="48"/>
      <c r="B46" s="1214"/>
      <c r="C46" s="1215"/>
      <c r="D46" s="62"/>
      <c r="E46" s="1220" t="s">
        <v>13</v>
      </c>
      <c r="F46" s="1220"/>
      <c r="G46" s="1220"/>
      <c r="H46" s="1220"/>
      <c r="I46" s="1220"/>
      <c r="J46" s="1221"/>
      <c r="K46" s="63" t="s">
        <v>528</v>
      </c>
      <c r="L46" s="64" t="s">
        <v>528</v>
      </c>
      <c r="M46" s="64" t="s">
        <v>528</v>
      </c>
      <c r="N46" s="64" t="s">
        <v>528</v>
      </c>
      <c r="O46" s="65" t="s">
        <v>528</v>
      </c>
      <c r="P46" s="48"/>
      <c r="Q46" s="48"/>
      <c r="R46" s="48"/>
      <c r="S46" s="48"/>
      <c r="T46" s="48"/>
      <c r="U46" s="48"/>
    </row>
    <row r="47" spans="1:21" ht="30.75" customHeight="1">
      <c r="A47" s="48"/>
      <c r="B47" s="1214"/>
      <c r="C47" s="1215"/>
      <c r="D47" s="62"/>
      <c r="E47" s="1220" t="s">
        <v>14</v>
      </c>
      <c r="F47" s="1220"/>
      <c r="G47" s="1220"/>
      <c r="H47" s="1220"/>
      <c r="I47" s="1220"/>
      <c r="J47" s="1221"/>
      <c r="K47" s="63" t="s">
        <v>528</v>
      </c>
      <c r="L47" s="64" t="s">
        <v>528</v>
      </c>
      <c r="M47" s="64" t="s">
        <v>528</v>
      </c>
      <c r="N47" s="64" t="s">
        <v>528</v>
      </c>
      <c r="O47" s="65" t="s">
        <v>528</v>
      </c>
      <c r="P47" s="48"/>
      <c r="Q47" s="48"/>
      <c r="R47" s="48"/>
      <c r="S47" s="48"/>
      <c r="T47" s="48"/>
      <c r="U47" s="48"/>
    </row>
    <row r="48" spans="1:21" ht="30.75" customHeight="1">
      <c r="A48" s="48"/>
      <c r="B48" s="1214"/>
      <c r="C48" s="1215"/>
      <c r="D48" s="62"/>
      <c r="E48" s="1220" t="s">
        <v>15</v>
      </c>
      <c r="F48" s="1220"/>
      <c r="G48" s="1220"/>
      <c r="H48" s="1220"/>
      <c r="I48" s="1220"/>
      <c r="J48" s="1221"/>
      <c r="K48" s="63">
        <v>474</v>
      </c>
      <c r="L48" s="64">
        <v>461</v>
      </c>
      <c r="M48" s="64">
        <v>450</v>
      </c>
      <c r="N48" s="64">
        <v>478</v>
      </c>
      <c r="O48" s="65">
        <v>480</v>
      </c>
      <c r="P48" s="48"/>
      <c r="Q48" s="48"/>
      <c r="R48" s="48"/>
      <c r="S48" s="48"/>
      <c r="T48" s="48"/>
      <c r="U48" s="48"/>
    </row>
    <row r="49" spans="1:21" ht="30.75" customHeight="1">
      <c r="A49" s="48"/>
      <c r="B49" s="1214"/>
      <c r="C49" s="1215"/>
      <c r="D49" s="62"/>
      <c r="E49" s="1220" t="s">
        <v>16</v>
      </c>
      <c r="F49" s="1220"/>
      <c r="G49" s="1220"/>
      <c r="H49" s="1220"/>
      <c r="I49" s="1220"/>
      <c r="J49" s="1221"/>
      <c r="K49" s="63">
        <v>109</v>
      </c>
      <c r="L49" s="64">
        <v>105</v>
      </c>
      <c r="M49" s="64">
        <v>47</v>
      </c>
      <c r="N49" s="64">
        <v>65</v>
      </c>
      <c r="O49" s="65">
        <v>79</v>
      </c>
      <c r="P49" s="48"/>
      <c r="Q49" s="48"/>
      <c r="R49" s="48"/>
      <c r="S49" s="48"/>
      <c r="T49" s="48"/>
      <c r="U49" s="48"/>
    </row>
    <row r="50" spans="1:21" ht="30.75" customHeight="1">
      <c r="A50" s="48"/>
      <c r="B50" s="1214"/>
      <c r="C50" s="1215"/>
      <c r="D50" s="62"/>
      <c r="E50" s="1220" t="s">
        <v>17</v>
      </c>
      <c r="F50" s="1220"/>
      <c r="G50" s="1220"/>
      <c r="H50" s="1220"/>
      <c r="I50" s="1220"/>
      <c r="J50" s="1221"/>
      <c r="K50" s="63">
        <v>20</v>
      </c>
      <c r="L50" s="64">
        <v>9</v>
      </c>
      <c r="M50" s="64">
        <v>9</v>
      </c>
      <c r="N50" s="64">
        <v>5</v>
      </c>
      <c r="O50" s="65">
        <v>3</v>
      </c>
      <c r="P50" s="48"/>
      <c r="Q50" s="48"/>
      <c r="R50" s="48"/>
      <c r="S50" s="48"/>
      <c r="T50" s="48"/>
      <c r="U50" s="48"/>
    </row>
    <row r="51" spans="1:21" ht="30.75" customHeight="1">
      <c r="A51" s="48"/>
      <c r="B51" s="1216"/>
      <c r="C51" s="1217"/>
      <c r="D51" s="66"/>
      <c r="E51" s="1220" t="s">
        <v>18</v>
      </c>
      <c r="F51" s="1220"/>
      <c r="G51" s="1220"/>
      <c r="H51" s="1220"/>
      <c r="I51" s="1220"/>
      <c r="J51" s="1221"/>
      <c r="K51" s="63" t="s">
        <v>528</v>
      </c>
      <c r="L51" s="64" t="s">
        <v>528</v>
      </c>
      <c r="M51" s="64">
        <v>0</v>
      </c>
      <c r="N51" s="64" t="s">
        <v>528</v>
      </c>
      <c r="O51" s="65" t="s">
        <v>528</v>
      </c>
      <c r="P51" s="48"/>
      <c r="Q51" s="48"/>
      <c r="R51" s="48"/>
      <c r="S51" s="48"/>
      <c r="T51" s="48"/>
      <c r="U51" s="48"/>
    </row>
    <row r="52" spans="1:21" ht="30.75" customHeight="1">
      <c r="A52" s="48"/>
      <c r="B52" s="1222" t="s">
        <v>19</v>
      </c>
      <c r="C52" s="1223"/>
      <c r="D52" s="66"/>
      <c r="E52" s="1220" t="s">
        <v>20</v>
      </c>
      <c r="F52" s="1220"/>
      <c r="G52" s="1220"/>
      <c r="H52" s="1220"/>
      <c r="I52" s="1220"/>
      <c r="J52" s="1221"/>
      <c r="K52" s="63">
        <v>2717</v>
      </c>
      <c r="L52" s="64">
        <v>2689</v>
      </c>
      <c r="M52" s="64">
        <v>2724</v>
      </c>
      <c r="N52" s="64">
        <v>2580</v>
      </c>
      <c r="O52" s="65">
        <v>2316</v>
      </c>
      <c r="P52" s="48"/>
      <c r="Q52" s="48"/>
      <c r="R52" s="48"/>
      <c r="S52" s="48"/>
      <c r="T52" s="48"/>
      <c r="U52" s="48"/>
    </row>
    <row r="53" spans="1:21" ht="30.75" customHeight="1" thickBot="1">
      <c r="A53" s="48"/>
      <c r="B53" s="1224" t="s">
        <v>21</v>
      </c>
      <c r="C53" s="1225"/>
      <c r="D53" s="67"/>
      <c r="E53" s="1226" t="s">
        <v>22</v>
      </c>
      <c r="F53" s="1226"/>
      <c r="G53" s="1226"/>
      <c r="H53" s="1226"/>
      <c r="I53" s="1226"/>
      <c r="J53" s="1227"/>
      <c r="K53" s="68">
        <v>844</v>
      </c>
      <c r="L53" s="69">
        <v>753</v>
      </c>
      <c r="M53" s="69">
        <v>601</v>
      </c>
      <c r="N53" s="69">
        <v>585</v>
      </c>
      <c r="O53" s="70">
        <v>568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587</v>
      </c>
      <c r="P55" s="48"/>
      <c r="Q55" s="48"/>
      <c r="R55" s="48"/>
      <c r="S55" s="48"/>
      <c r="T55" s="48"/>
      <c r="U55" s="48"/>
    </row>
    <row r="56" spans="1:21" ht="31.5" customHeight="1" thickBot="1">
      <c r="A56" s="48"/>
      <c r="B56" s="76"/>
      <c r="C56" s="77"/>
      <c r="D56" s="77"/>
      <c r="E56" s="78"/>
      <c r="F56" s="78"/>
      <c r="G56" s="78"/>
      <c r="H56" s="78"/>
      <c r="I56" s="78"/>
      <c r="J56" s="79" t="s">
        <v>2</v>
      </c>
      <c r="K56" s="80" t="s">
        <v>588</v>
      </c>
      <c r="L56" s="81" t="s">
        <v>589</v>
      </c>
      <c r="M56" s="81" t="s">
        <v>590</v>
      </c>
      <c r="N56" s="81" t="s">
        <v>591</v>
      </c>
      <c r="O56" s="82" t="s">
        <v>592</v>
      </c>
      <c r="P56" s="48"/>
      <c r="Q56" s="48"/>
      <c r="R56" s="48"/>
      <c r="S56" s="48"/>
      <c r="T56" s="48"/>
      <c r="U56" s="48"/>
    </row>
    <row r="57" spans="1:21" ht="31.5" customHeight="1">
      <c r="B57" s="1228" t="s">
        <v>25</v>
      </c>
      <c r="C57" s="1229"/>
      <c r="D57" s="1232" t="s">
        <v>26</v>
      </c>
      <c r="E57" s="1233"/>
      <c r="F57" s="1233"/>
      <c r="G57" s="1233"/>
      <c r="H57" s="1233"/>
      <c r="I57" s="1233"/>
      <c r="J57" s="1234"/>
      <c r="K57" s="83"/>
      <c r="L57" s="84"/>
      <c r="M57" s="84"/>
      <c r="N57" s="84"/>
      <c r="O57" s="85"/>
    </row>
    <row r="58" spans="1:21" ht="31.5" customHeight="1" thickBot="1">
      <c r="B58" s="1230"/>
      <c r="C58" s="1231"/>
      <c r="D58" s="1235" t="s">
        <v>27</v>
      </c>
      <c r="E58" s="1236"/>
      <c r="F58" s="1236"/>
      <c r="G58" s="1236"/>
      <c r="H58" s="1236"/>
      <c r="I58" s="1236"/>
      <c r="J58" s="1237"/>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rh+14dsERymSNDRq+mjQxVfwjDeis6rvH9+TV7i2smgD7AJ8CXLCuruEineChI4Y3Is/Oc9Zxanm0RDZLorBQQ==" saltValue="FJSvqWx8ATM2ylHru7Xaz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570</v>
      </c>
      <c r="J40" s="100" t="s">
        <v>571</v>
      </c>
      <c r="K40" s="100" t="s">
        <v>572</v>
      </c>
      <c r="L40" s="100" t="s">
        <v>573</v>
      </c>
      <c r="M40" s="101" t="s">
        <v>574</v>
      </c>
    </row>
    <row r="41" spans="2:13" ht="27.75" customHeight="1">
      <c r="B41" s="1238" t="s">
        <v>30</v>
      </c>
      <c r="C41" s="1239"/>
      <c r="D41" s="102"/>
      <c r="E41" s="1244" t="s">
        <v>31</v>
      </c>
      <c r="F41" s="1244"/>
      <c r="G41" s="1244"/>
      <c r="H41" s="1245"/>
      <c r="I41" s="103">
        <v>22174</v>
      </c>
      <c r="J41" s="104">
        <v>21515</v>
      </c>
      <c r="K41" s="104">
        <v>22372</v>
      </c>
      <c r="L41" s="104">
        <v>23088</v>
      </c>
      <c r="M41" s="105">
        <v>25380</v>
      </c>
    </row>
    <row r="42" spans="2:13" ht="27.75" customHeight="1">
      <c r="B42" s="1240"/>
      <c r="C42" s="1241"/>
      <c r="D42" s="106"/>
      <c r="E42" s="1246" t="s">
        <v>32</v>
      </c>
      <c r="F42" s="1246"/>
      <c r="G42" s="1246"/>
      <c r="H42" s="1247"/>
      <c r="I42" s="107">
        <v>36</v>
      </c>
      <c r="J42" s="108">
        <v>27</v>
      </c>
      <c r="K42" s="108">
        <v>18</v>
      </c>
      <c r="L42" s="108">
        <v>13</v>
      </c>
      <c r="M42" s="109">
        <v>10</v>
      </c>
    </row>
    <row r="43" spans="2:13" ht="27.75" customHeight="1">
      <c r="B43" s="1240"/>
      <c r="C43" s="1241"/>
      <c r="D43" s="106"/>
      <c r="E43" s="1246" t="s">
        <v>33</v>
      </c>
      <c r="F43" s="1246"/>
      <c r="G43" s="1246"/>
      <c r="H43" s="1247"/>
      <c r="I43" s="107">
        <v>5573</v>
      </c>
      <c r="J43" s="108">
        <v>5801</v>
      </c>
      <c r="K43" s="108">
        <v>5898</v>
      </c>
      <c r="L43" s="108">
        <v>6045</v>
      </c>
      <c r="M43" s="109">
        <v>6256</v>
      </c>
    </row>
    <row r="44" spans="2:13" ht="27.75" customHeight="1">
      <c r="B44" s="1240"/>
      <c r="C44" s="1241"/>
      <c r="D44" s="106"/>
      <c r="E44" s="1246" t="s">
        <v>34</v>
      </c>
      <c r="F44" s="1246"/>
      <c r="G44" s="1246"/>
      <c r="H44" s="1247"/>
      <c r="I44" s="107">
        <v>801</v>
      </c>
      <c r="J44" s="108">
        <v>755</v>
      </c>
      <c r="K44" s="108">
        <v>770</v>
      </c>
      <c r="L44" s="108">
        <v>743</v>
      </c>
      <c r="M44" s="109">
        <v>703</v>
      </c>
    </row>
    <row r="45" spans="2:13" ht="27.75" customHeight="1">
      <c r="B45" s="1240"/>
      <c r="C45" s="1241"/>
      <c r="D45" s="106"/>
      <c r="E45" s="1246" t="s">
        <v>35</v>
      </c>
      <c r="F45" s="1246"/>
      <c r="G45" s="1246"/>
      <c r="H45" s="1247"/>
      <c r="I45" s="107">
        <v>1608</v>
      </c>
      <c r="J45" s="108">
        <v>1661</v>
      </c>
      <c r="K45" s="108">
        <v>1689</v>
      </c>
      <c r="L45" s="108">
        <v>1617</v>
      </c>
      <c r="M45" s="109">
        <v>1581</v>
      </c>
    </row>
    <row r="46" spans="2:13" ht="27.75" customHeight="1">
      <c r="B46" s="1240"/>
      <c r="C46" s="1241"/>
      <c r="D46" s="110"/>
      <c r="E46" s="1246" t="s">
        <v>36</v>
      </c>
      <c r="F46" s="1246"/>
      <c r="G46" s="1246"/>
      <c r="H46" s="1247"/>
      <c r="I46" s="107" t="s">
        <v>528</v>
      </c>
      <c r="J46" s="108" t="s">
        <v>528</v>
      </c>
      <c r="K46" s="108" t="s">
        <v>528</v>
      </c>
      <c r="L46" s="108" t="s">
        <v>528</v>
      </c>
      <c r="M46" s="109" t="s">
        <v>528</v>
      </c>
    </row>
    <row r="47" spans="2:13" ht="27.75" customHeight="1">
      <c r="B47" s="1240"/>
      <c r="C47" s="1241"/>
      <c r="D47" s="111"/>
      <c r="E47" s="1248" t="s">
        <v>37</v>
      </c>
      <c r="F47" s="1249"/>
      <c r="G47" s="1249"/>
      <c r="H47" s="1250"/>
      <c r="I47" s="107" t="s">
        <v>528</v>
      </c>
      <c r="J47" s="108" t="s">
        <v>528</v>
      </c>
      <c r="K47" s="108" t="s">
        <v>528</v>
      </c>
      <c r="L47" s="108" t="s">
        <v>528</v>
      </c>
      <c r="M47" s="109" t="s">
        <v>528</v>
      </c>
    </row>
    <row r="48" spans="2:13" ht="27.75" customHeight="1">
      <c r="B48" s="1240"/>
      <c r="C48" s="1241"/>
      <c r="D48" s="106"/>
      <c r="E48" s="1246" t="s">
        <v>38</v>
      </c>
      <c r="F48" s="1246"/>
      <c r="G48" s="1246"/>
      <c r="H48" s="1247"/>
      <c r="I48" s="107" t="s">
        <v>528</v>
      </c>
      <c r="J48" s="108" t="s">
        <v>528</v>
      </c>
      <c r="K48" s="108" t="s">
        <v>528</v>
      </c>
      <c r="L48" s="108" t="s">
        <v>528</v>
      </c>
      <c r="M48" s="109" t="s">
        <v>528</v>
      </c>
    </row>
    <row r="49" spans="2:13" ht="27.75" customHeight="1">
      <c r="B49" s="1242"/>
      <c r="C49" s="1243"/>
      <c r="D49" s="106"/>
      <c r="E49" s="1246" t="s">
        <v>39</v>
      </c>
      <c r="F49" s="1246"/>
      <c r="G49" s="1246"/>
      <c r="H49" s="1247"/>
      <c r="I49" s="107" t="s">
        <v>528</v>
      </c>
      <c r="J49" s="108" t="s">
        <v>528</v>
      </c>
      <c r="K49" s="108" t="s">
        <v>528</v>
      </c>
      <c r="L49" s="108" t="s">
        <v>528</v>
      </c>
      <c r="M49" s="109" t="s">
        <v>528</v>
      </c>
    </row>
    <row r="50" spans="2:13" ht="27.75" customHeight="1">
      <c r="B50" s="1251" t="s">
        <v>40</v>
      </c>
      <c r="C50" s="1252"/>
      <c r="D50" s="112"/>
      <c r="E50" s="1246" t="s">
        <v>41</v>
      </c>
      <c r="F50" s="1246"/>
      <c r="G50" s="1246"/>
      <c r="H50" s="1247"/>
      <c r="I50" s="107">
        <v>3336</v>
      </c>
      <c r="J50" s="108">
        <v>3445</v>
      </c>
      <c r="K50" s="108">
        <v>3528</v>
      </c>
      <c r="L50" s="108">
        <v>3731</v>
      </c>
      <c r="M50" s="109">
        <v>3585</v>
      </c>
    </row>
    <row r="51" spans="2:13" ht="27.75" customHeight="1">
      <c r="B51" s="1240"/>
      <c r="C51" s="1241"/>
      <c r="D51" s="106"/>
      <c r="E51" s="1246" t="s">
        <v>42</v>
      </c>
      <c r="F51" s="1246"/>
      <c r="G51" s="1246"/>
      <c r="H51" s="1247"/>
      <c r="I51" s="107">
        <v>1283</v>
      </c>
      <c r="J51" s="108">
        <v>1282</v>
      </c>
      <c r="K51" s="108">
        <v>1262</v>
      </c>
      <c r="L51" s="108">
        <v>1019</v>
      </c>
      <c r="M51" s="109">
        <v>962</v>
      </c>
    </row>
    <row r="52" spans="2:13" ht="27.75" customHeight="1">
      <c r="B52" s="1242"/>
      <c r="C52" s="1243"/>
      <c r="D52" s="106"/>
      <c r="E52" s="1246" t="s">
        <v>43</v>
      </c>
      <c r="F52" s="1246"/>
      <c r="G52" s="1246"/>
      <c r="H52" s="1247"/>
      <c r="I52" s="107">
        <v>19798</v>
      </c>
      <c r="J52" s="108">
        <v>19519</v>
      </c>
      <c r="K52" s="108">
        <v>20147</v>
      </c>
      <c r="L52" s="108">
        <v>20706</v>
      </c>
      <c r="M52" s="109">
        <v>22342</v>
      </c>
    </row>
    <row r="53" spans="2:13" ht="27.75" customHeight="1" thickBot="1">
      <c r="B53" s="1253" t="s">
        <v>44</v>
      </c>
      <c r="C53" s="1254"/>
      <c r="D53" s="113"/>
      <c r="E53" s="1255" t="s">
        <v>45</v>
      </c>
      <c r="F53" s="1255"/>
      <c r="G53" s="1255"/>
      <c r="H53" s="1256"/>
      <c r="I53" s="114">
        <v>5773</v>
      </c>
      <c r="J53" s="115">
        <v>5513</v>
      </c>
      <c r="K53" s="115">
        <v>5812</v>
      </c>
      <c r="L53" s="115">
        <v>6050</v>
      </c>
      <c r="M53" s="116">
        <v>7040</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5bHaThz0bj1pdgOyzrCAgrl+2Bxb7fieWrYGyTPVupgTdWytLLL1OoSVdI7goQjQ2ogxZxQsaMab3th22f2mqw==" saltValue="+czt8DZpvmzeDgNZju5ZY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572</v>
      </c>
      <c r="G54" s="125" t="s">
        <v>573</v>
      </c>
      <c r="H54" s="126" t="s">
        <v>574</v>
      </c>
    </row>
    <row r="55" spans="2:8" ht="52.5" customHeight="1">
      <c r="B55" s="127"/>
      <c r="C55" s="1265" t="s">
        <v>48</v>
      </c>
      <c r="D55" s="1265"/>
      <c r="E55" s="1266"/>
      <c r="F55" s="128">
        <v>1374</v>
      </c>
      <c r="G55" s="128">
        <v>1445</v>
      </c>
      <c r="H55" s="129">
        <v>1340</v>
      </c>
    </row>
    <row r="56" spans="2:8" ht="52.5" customHeight="1">
      <c r="B56" s="130"/>
      <c r="C56" s="1267" t="s">
        <v>49</v>
      </c>
      <c r="D56" s="1267"/>
      <c r="E56" s="1268"/>
      <c r="F56" s="131">
        <v>1611</v>
      </c>
      <c r="G56" s="131">
        <v>1651</v>
      </c>
      <c r="H56" s="132">
        <v>1585</v>
      </c>
    </row>
    <row r="57" spans="2:8" ht="53.25" customHeight="1">
      <c r="B57" s="130"/>
      <c r="C57" s="1269" t="s">
        <v>50</v>
      </c>
      <c r="D57" s="1269"/>
      <c r="E57" s="1270"/>
      <c r="F57" s="133">
        <v>2508</v>
      </c>
      <c r="G57" s="133">
        <v>2406</v>
      </c>
      <c r="H57" s="134">
        <v>2231</v>
      </c>
    </row>
    <row r="58" spans="2:8" ht="45.75" customHeight="1">
      <c r="B58" s="135"/>
      <c r="C58" s="1257" t="s">
        <v>593</v>
      </c>
      <c r="D58" s="1258"/>
      <c r="E58" s="1259"/>
      <c r="F58" s="136">
        <v>2082</v>
      </c>
      <c r="G58" s="136">
        <v>1967</v>
      </c>
      <c r="H58" s="137">
        <v>1811</v>
      </c>
    </row>
    <row r="59" spans="2:8" ht="45.75" customHeight="1">
      <c r="B59" s="135"/>
      <c r="C59" s="1257" t="s">
        <v>594</v>
      </c>
      <c r="D59" s="1258"/>
      <c r="E59" s="1259"/>
      <c r="F59" s="136">
        <v>238</v>
      </c>
      <c r="G59" s="136">
        <v>238</v>
      </c>
      <c r="H59" s="137">
        <v>236</v>
      </c>
    </row>
    <row r="60" spans="2:8" ht="45.75" customHeight="1">
      <c r="B60" s="135"/>
      <c r="C60" s="1257" t="s">
        <v>595</v>
      </c>
      <c r="D60" s="1258"/>
      <c r="E60" s="1259"/>
      <c r="F60" s="136">
        <v>65</v>
      </c>
      <c r="G60" s="136">
        <v>79</v>
      </c>
      <c r="H60" s="137">
        <v>59</v>
      </c>
    </row>
    <row r="61" spans="2:8" ht="45.75" customHeight="1">
      <c r="B61" s="135"/>
      <c r="C61" s="1257" t="s">
        <v>596</v>
      </c>
      <c r="D61" s="1258"/>
      <c r="E61" s="1259"/>
      <c r="F61" s="136">
        <v>49</v>
      </c>
      <c r="G61" s="136">
        <v>47</v>
      </c>
      <c r="H61" s="137">
        <v>51</v>
      </c>
    </row>
    <row r="62" spans="2:8" ht="45.75" customHeight="1" thickBot="1">
      <c r="B62" s="138"/>
      <c r="C62" s="1260" t="s">
        <v>597</v>
      </c>
      <c r="D62" s="1261"/>
      <c r="E62" s="1262"/>
      <c r="F62" s="139">
        <v>50</v>
      </c>
      <c r="G62" s="139">
        <v>50</v>
      </c>
      <c r="H62" s="140">
        <v>50</v>
      </c>
    </row>
    <row r="63" spans="2:8" ht="52.5" customHeight="1" thickBot="1">
      <c r="B63" s="141"/>
      <c r="C63" s="1263" t="s">
        <v>51</v>
      </c>
      <c r="D63" s="1263"/>
      <c r="E63" s="1264"/>
      <c r="F63" s="142">
        <v>5494</v>
      </c>
      <c r="G63" s="142">
        <v>5501</v>
      </c>
      <c r="H63" s="143">
        <v>5155</v>
      </c>
    </row>
    <row r="64" spans="2:8" ht="15" customHeight="1"/>
  </sheetData>
  <sheetProtection algorithmName="SHA-512" hashValue="bC8gmAzm+DSMpwAaY7J8vV+d4Qg3pv6bZCHgVGEh+jMmXD4SAp2Qwdn52gpFTWGtnBDysO9etTpSYe1KxsItUg==" saltValue="qiTRPFWoJohjLJg5JW/3P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U1" zoomScale="75" zoomScaleNormal="75" zoomScaleSheetLayoutView="55" workbookViewId="0">
      <selection activeCell="BR63" sqref="BR63:BS63"/>
    </sheetView>
  </sheetViews>
  <sheetFormatPr defaultColWidth="0" defaultRowHeight="13.5" customHeight="1" zeroHeight="1"/>
  <cols>
    <col min="1" max="1" width="6.375" style="1273" customWidth="1"/>
    <col min="2" max="107" width="2.5" style="1273" customWidth="1"/>
    <col min="108" max="108" width="6.125" style="1281" customWidth="1"/>
    <col min="109" max="109" width="5.875" style="1280"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c r="A1" s="1271"/>
      <c r="B1" s="1272"/>
      <c r="DD1" s="1273"/>
      <c r="DE1" s="1273"/>
    </row>
    <row r="2" spans="1:143" ht="25.5" customHeight="1">
      <c r="A2" s="1274"/>
      <c r="C2" s="1274"/>
      <c r="O2" s="1274"/>
      <c r="P2" s="1274"/>
      <c r="Q2" s="1274"/>
      <c r="R2" s="1274"/>
      <c r="S2" s="1274"/>
      <c r="T2" s="1274"/>
      <c r="U2" s="1274"/>
      <c r="V2" s="1274"/>
      <c r="W2" s="1274"/>
      <c r="X2" s="1274"/>
      <c r="Y2" s="1274"/>
      <c r="Z2" s="1274"/>
      <c r="AA2" s="1274"/>
      <c r="AB2" s="1274"/>
      <c r="AC2" s="1274"/>
      <c r="AD2" s="1274"/>
      <c r="AE2" s="1274"/>
      <c r="AF2" s="1274"/>
      <c r="AG2" s="1274"/>
      <c r="AH2" s="1274"/>
      <c r="AI2" s="1274"/>
      <c r="AU2" s="1274"/>
      <c r="BG2" s="1274"/>
      <c r="BS2" s="1274"/>
      <c r="CE2" s="1274"/>
      <c r="CQ2" s="1274"/>
      <c r="DD2" s="1273"/>
      <c r="DE2" s="1273"/>
    </row>
    <row r="3" spans="1:143" ht="25.5" customHeight="1">
      <c r="A3" s="1274"/>
      <c r="C3" s="1274"/>
      <c r="O3" s="1274"/>
      <c r="P3" s="1274"/>
      <c r="Q3" s="1274"/>
      <c r="R3" s="1274"/>
      <c r="S3" s="1274"/>
      <c r="T3" s="1274"/>
      <c r="U3" s="1274"/>
      <c r="V3" s="1274"/>
      <c r="W3" s="1274"/>
      <c r="X3" s="1274"/>
      <c r="Y3" s="1274"/>
      <c r="Z3" s="1274"/>
      <c r="AA3" s="1274"/>
      <c r="AB3" s="1274"/>
      <c r="AC3" s="1274"/>
      <c r="AD3" s="1274"/>
      <c r="AE3" s="1274"/>
      <c r="AF3" s="1274"/>
      <c r="AG3" s="1274"/>
      <c r="AH3" s="1274"/>
      <c r="AI3" s="1274"/>
      <c r="AU3" s="1274"/>
      <c r="BG3" s="1274"/>
      <c r="BS3" s="1274"/>
      <c r="CE3" s="1274"/>
      <c r="CQ3" s="1274"/>
      <c r="DD3" s="1273"/>
      <c r="DE3" s="1273"/>
    </row>
    <row r="4" spans="1:143" s="291" customFormat="1">
      <c r="A4" s="1274"/>
      <c r="B4" s="1274"/>
      <c r="C4" s="1274"/>
      <c r="D4" s="1274"/>
      <c r="E4" s="1274"/>
      <c r="F4" s="1274"/>
      <c r="G4" s="1274"/>
      <c r="H4" s="1274"/>
      <c r="I4" s="1274"/>
      <c r="J4" s="1274"/>
      <c r="K4" s="1274"/>
      <c r="L4" s="1274"/>
      <c r="M4" s="1274"/>
      <c r="N4" s="1274"/>
      <c r="O4" s="1274"/>
      <c r="P4" s="1274"/>
      <c r="Q4" s="1274"/>
      <c r="R4" s="1274"/>
      <c r="S4" s="1274"/>
      <c r="T4" s="1274"/>
      <c r="U4" s="1274"/>
      <c r="V4" s="1274"/>
      <c r="W4" s="1274"/>
      <c r="X4" s="1274"/>
      <c r="Y4" s="1274"/>
      <c r="Z4" s="1274"/>
      <c r="AA4" s="1274"/>
      <c r="AB4" s="1274"/>
      <c r="AC4" s="1274"/>
      <c r="AD4" s="1274"/>
      <c r="AE4" s="1274"/>
      <c r="AF4" s="1274"/>
      <c r="AG4" s="1274"/>
      <c r="AH4" s="1274"/>
      <c r="AI4" s="1274"/>
      <c r="AJ4" s="1274"/>
      <c r="AK4" s="1274"/>
      <c r="AL4" s="1274"/>
      <c r="AM4" s="1274"/>
      <c r="AN4" s="1274"/>
      <c r="AO4" s="1274"/>
      <c r="AP4" s="1274"/>
      <c r="AQ4" s="1274"/>
      <c r="AR4" s="1274"/>
      <c r="AS4" s="1274"/>
      <c r="AT4" s="1274"/>
      <c r="AU4" s="1274"/>
      <c r="AV4" s="1274"/>
      <c r="AW4" s="1274"/>
      <c r="AX4" s="1274"/>
      <c r="AY4" s="1274"/>
      <c r="AZ4" s="1274"/>
      <c r="BA4" s="1274"/>
      <c r="BB4" s="1274"/>
      <c r="BC4" s="1274"/>
      <c r="BD4" s="1274"/>
      <c r="BE4" s="1274"/>
      <c r="BF4" s="1274"/>
      <c r="BG4" s="1274"/>
      <c r="BH4" s="1274"/>
      <c r="BI4" s="1274"/>
      <c r="BJ4" s="1274"/>
      <c r="BK4" s="1274"/>
      <c r="BL4" s="1274"/>
      <c r="BM4" s="1274"/>
      <c r="BN4" s="1274"/>
      <c r="BO4" s="1274"/>
      <c r="BP4" s="1274"/>
      <c r="BQ4" s="1274"/>
      <c r="BR4" s="1274"/>
      <c r="BS4" s="1274"/>
      <c r="BT4" s="1274"/>
      <c r="BU4" s="1274"/>
      <c r="BV4" s="1274"/>
      <c r="BW4" s="1274"/>
      <c r="BX4" s="1274"/>
      <c r="BY4" s="1274"/>
      <c r="BZ4" s="1274"/>
      <c r="CA4" s="1274"/>
      <c r="CB4" s="1274"/>
      <c r="CC4" s="1274"/>
      <c r="CD4" s="1274"/>
      <c r="CE4" s="1274"/>
      <c r="CF4" s="1274"/>
      <c r="CG4" s="1274"/>
      <c r="CH4" s="1274"/>
      <c r="CI4" s="1274"/>
      <c r="CJ4" s="1274"/>
      <c r="CK4" s="1274"/>
      <c r="CL4" s="1274"/>
      <c r="CM4" s="1274"/>
      <c r="CN4" s="1274"/>
      <c r="CO4" s="1274"/>
      <c r="CP4" s="1274"/>
      <c r="CQ4" s="1274"/>
      <c r="CR4" s="1274"/>
      <c r="CS4" s="1274"/>
      <c r="CT4" s="1274"/>
      <c r="CU4" s="1274"/>
      <c r="CV4" s="1274"/>
      <c r="CW4" s="1274"/>
      <c r="CX4" s="1274"/>
      <c r="CY4" s="1274"/>
      <c r="CZ4" s="1274"/>
      <c r="DA4" s="1274"/>
      <c r="DB4" s="1274"/>
      <c r="DC4" s="1274"/>
      <c r="DD4" s="1274"/>
      <c r="DE4" s="1274"/>
      <c r="DF4" s="292"/>
      <c r="DG4" s="292"/>
      <c r="DH4" s="292"/>
      <c r="DI4" s="292"/>
      <c r="DJ4" s="292"/>
      <c r="DK4" s="292"/>
      <c r="DL4" s="292"/>
      <c r="DM4" s="292"/>
      <c r="DN4" s="292"/>
      <c r="DO4" s="292"/>
      <c r="DP4" s="292"/>
      <c r="DQ4" s="292"/>
      <c r="DR4" s="292"/>
      <c r="DS4" s="292"/>
      <c r="DT4" s="292"/>
      <c r="DU4" s="292"/>
      <c r="DV4" s="292"/>
      <c r="DW4" s="292"/>
    </row>
    <row r="5" spans="1:143" s="291" customFormat="1">
      <c r="A5" s="1274"/>
      <c r="B5" s="1274"/>
      <c r="C5" s="1274"/>
      <c r="D5" s="1274"/>
      <c r="E5" s="1274"/>
      <c r="F5" s="1274"/>
      <c r="G5" s="1274"/>
      <c r="H5" s="1274"/>
      <c r="I5" s="1274"/>
      <c r="J5" s="1274"/>
      <c r="K5" s="1274"/>
      <c r="L5" s="1274"/>
      <c r="M5" s="1274"/>
      <c r="N5" s="1274"/>
      <c r="O5" s="1274"/>
      <c r="P5" s="1274"/>
      <c r="Q5" s="1274"/>
      <c r="R5" s="1274"/>
      <c r="S5" s="1274"/>
      <c r="T5" s="1274"/>
      <c r="U5" s="1274"/>
      <c r="V5" s="1274"/>
      <c r="W5" s="1274"/>
      <c r="X5" s="1274"/>
      <c r="Y5" s="1274"/>
      <c r="Z5" s="1274"/>
      <c r="AA5" s="1274"/>
      <c r="AB5" s="1274"/>
      <c r="AC5" s="1274"/>
      <c r="AD5" s="1274"/>
      <c r="AE5" s="1274"/>
      <c r="AF5" s="1274"/>
      <c r="AG5" s="1274"/>
      <c r="AH5" s="1274"/>
      <c r="AI5" s="1274"/>
      <c r="AJ5" s="1274"/>
      <c r="AK5" s="1274"/>
      <c r="AL5" s="1274"/>
      <c r="AM5" s="1274"/>
      <c r="AN5" s="1274"/>
      <c r="AO5" s="1274"/>
      <c r="AP5" s="1274"/>
      <c r="AQ5" s="1274"/>
      <c r="AR5" s="1274"/>
      <c r="AS5" s="1274"/>
      <c r="AT5" s="1274"/>
      <c r="AU5" s="1274"/>
      <c r="AV5" s="1274"/>
      <c r="AW5" s="1274"/>
      <c r="AX5" s="1274"/>
      <c r="AY5" s="1274"/>
      <c r="AZ5" s="1274"/>
      <c r="BA5" s="1274"/>
      <c r="BB5" s="1274"/>
      <c r="BC5" s="1274"/>
      <c r="BD5" s="1274"/>
      <c r="BE5" s="1274"/>
      <c r="BF5" s="1274"/>
      <c r="BG5" s="1274"/>
      <c r="BH5" s="1274"/>
      <c r="BI5" s="1274"/>
      <c r="BJ5" s="1274"/>
      <c r="BK5" s="1274"/>
      <c r="BL5" s="1274"/>
      <c r="BM5" s="1274"/>
      <c r="BN5" s="1274"/>
      <c r="BO5" s="1274"/>
      <c r="BP5" s="1274"/>
      <c r="BQ5" s="1274"/>
      <c r="BR5" s="1274"/>
      <c r="BS5" s="1274"/>
      <c r="BT5" s="1274"/>
      <c r="BU5" s="1274"/>
      <c r="BV5" s="1274"/>
      <c r="BW5" s="1274"/>
      <c r="BX5" s="1274"/>
      <c r="BY5" s="1274"/>
      <c r="BZ5" s="1274"/>
      <c r="CA5" s="1274"/>
      <c r="CB5" s="1274"/>
      <c r="CC5" s="1274"/>
      <c r="CD5" s="1274"/>
      <c r="CE5" s="1274"/>
      <c r="CF5" s="1274"/>
      <c r="CG5" s="1274"/>
      <c r="CH5" s="1274"/>
      <c r="CI5" s="1274"/>
      <c r="CJ5" s="1274"/>
      <c r="CK5" s="1274"/>
      <c r="CL5" s="1274"/>
      <c r="CM5" s="1274"/>
      <c r="CN5" s="1274"/>
      <c r="CO5" s="1274"/>
      <c r="CP5" s="1274"/>
      <c r="CQ5" s="1274"/>
      <c r="CR5" s="1274"/>
      <c r="CS5" s="1274"/>
      <c r="CT5" s="1274"/>
      <c r="CU5" s="1274"/>
      <c r="CV5" s="1274"/>
      <c r="CW5" s="1274"/>
      <c r="CX5" s="1274"/>
      <c r="CY5" s="1274"/>
      <c r="CZ5" s="1274"/>
      <c r="DA5" s="1274"/>
      <c r="DB5" s="1274"/>
      <c r="DC5" s="1274"/>
      <c r="DD5" s="1274"/>
      <c r="DE5" s="1274"/>
      <c r="DF5" s="292"/>
      <c r="DG5" s="292"/>
      <c r="DH5" s="292"/>
      <c r="DI5" s="292"/>
      <c r="DJ5" s="292"/>
      <c r="DK5" s="292"/>
      <c r="DL5" s="292"/>
      <c r="DM5" s="292"/>
      <c r="DN5" s="292"/>
      <c r="DO5" s="292"/>
      <c r="DP5" s="292"/>
      <c r="DQ5" s="292"/>
      <c r="DR5" s="292"/>
      <c r="DS5" s="292"/>
      <c r="DT5" s="292"/>
      <c r="DU5" s="292"/>
      <c r="DV5" s="292"/>
      <c r="DW5" s="292"/>
    </row>
    <row r="6" spans="1:143" s="291" customFormat="1">
      <c r="A6" s="1274"/>
      <c r="B6" s="1274"/>
      <c r="C6" s="1274"/>
      <c r="D6" s="1274"/>
      <c r="E6" s="1274"/>
      <c r="F6" s="1274"/>
      <c r="G6" s="1274"/>
      <c r="H6" s="1274"/>
      <c r="I6" s="1274"/>
      <c r="J6" s="1274"/>
      <c r="K6" s="1274"/>
      <c r="L6" s="1274"/>
      <c r="M6" s="1274"/>
      <c r="N6" s="1274"/>
      <c r="O6" s="1274"/>
      <c r="P6" s="1274"/>
      <c r="Q6" s="1274"/>
      <c r="R6" s="1274"/>
      <c r="S6" s="1274"/>
      <c r="T6" s="1274"/>
      <c r="U6" s="1274"/>
      <c r="V6" s="1274"/>
      <c r="W6" s="1274"/>
      <c r="X6" s="1274"/>
      <c r="Y6" s="1274"/>
      <c r="Z6" s="1274"/>
      <c r="AA6" s="1274"/>
      <c r="AB6" s="1274"/>
      <c r="AC6" s="1274"/>
      <c r="AD6" s="1274"/>
      <c r="AE6" s="1274"/>
      <c r="AF6" s="1274"/>
      <c r="AG6" s="1274"/>
      <c r="AH6" s="1274"/>
      <c r="AI6" s="1274"/>
      <c r="AJ6" s="1274"/>
      <c r="AK6" s="1274"/>
      <c r="AL6" s="1274"/>
      <c r="AM6" s="1274"/>
      <c r="AN6" s="1274"/>
      <c r="AO6" s="1274"/>
      <c r="AP6" s="1274"/>
      <c r="AQ6" s="1274"/>
      <c r="AR6" s="1274"/>
      <c r="AS6" s="1274"/>
      <c r="AT6" s="1274"/>
      <c r="AU6" s="1274"/>
      <c r="AV6" s="1274"/>
      <c r="AW6" s="1274"/>
      <c r="AX6" s="1274"/>
      <c r="AY6" s="1274"/>
      <c r="AZ6" s="1274"/>
      <c r="BA6" s="1274"/>
      <c r="BB6" s="1274"/>
      <c r="BC6" s="1274"/>
      <c r="BD6" s="1274"/>
      <c r="BE6" s="1274"/>
      <c r="BF6" s="1274"/>
      <c r="BG6" s="1274"/>
      <c r="BH6" s="1274"/>
      <c r="BI6" s="1274"/>
      <c r="BJ6" s="1274"/>
      <c r="BK6" s="1274"/>
      <c r="BL6" s="1274"/>
      <c r="BM6" s="1274"/>
      <c r="BN6" s="1274"/>
      <c r="BO6" s="1274"/>
      <c r="BP6" s="1274"/>
      <c r="BQ6" s="1274"/>
      <c r="BR6" s="1274"/>
      <c r="BS6" s="1274"/>
      <c r="BT6" s="1274"/>
      <c r="BU6" s="1274"/>
      <c r="BV6" s="1274"/>
      <c r="BW6" s="1274"/>
      <c r="BX6" s="1274"/>
      <c r="BY6" s="1274"/>
      <c r="BZ6" s="1274"/>
      <c r="CA6" s="1274"/>
      <c r="CB6" s="1274"/>
      <c r="CC6" s="1274"/>
      <c r="CD6" s="1274"/>
      <c r="CE6" s="1274"/>
      <c r="CF6" s="1274"/>
      <c r="CG6" s="1274"/>
      <c r="CH6" s="1274"/>
      <c r="CI6" s="1274"/>
      <c r="CJ6" s="1274"/>
      <c r="CK6" s="1274"/>
      <c r="CL6" s="1274"/>
      <c r="CM6" s="1274"/>
      <c r="CN6" s="1274"/>
      <c r="CO6" s="1274"/>
      <c r="CP6" s="1274"/>
      <c r="CQ6" s="1274"/>
      <c r="CR6" s="1274"/>
      <c r="CS6" s="1274"/>
      <c r="CT6" s="1274"/>
      <c r="CU6" s="1274"/>
      <c r="CV6" s="1274"/>
      <c r="CW6" s="1274"/>
      <c r="CX6" s="1274"/>
      <c r="CY6" s="1274"/>
      <c r="CZ6" s="1274"/>
      <c r="DA6" s="1274"/>
      <c r="DB6" s="1274"/>
      <c r="DC6" s="1274"/>
      <c r="DD6" s="1274"/>
      <c r="DE6" s="1274"/>
      <c r="DF6" s="292"/>
      <c r="DG6" s="292"/>
      <c r="DH6" s="292"/>
      <c r="DI6" s="292"/>
      <c r="DJ6" s="292"/>
      <c r="DK6" s="292"/>
      <c r="DL6" s="292"/>
      <c r="DM6" s="292"/>
      <c r="DN6" s="292"/>
      <c r="DO6" s="292"/>
      <c r="DP6" s="292"/>
      <c r="DQ6" s="292"/>
      <c r="DR6" s="292"/>
      <c r="DS6" s="292"/>
      <c r="DT6" s="292"/>
      <c r="DU6" s="292"/>
      <c r="DV6" s="292"/>
      <c r="DW6" s="292"/>
    </row>
    <row r="7" spans="1:143" s="291" customFormat="1">
      <c r="A7" s="1274"/>
      <c r="B7" s="1274"/>
      <c r="C7" s="1274"/>
      <c r="D7" s="1274"/>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4"/>
      <c r="BC7" s="1274"/>
      <c r="BD7" s="1274"/>
      <c r="BE7" s="1274"/>
      <c r="BF7" s="1274"/>
      <c r="BG7" s="1274"/>
      <c r="BH7" s="1274"/>
      <c r="BI7" s="1274"/>
      <c r="BJ7" s="1274"/>
      <c r="BK7" s="1274"/>
      <c r="BL7" s="1274"/>
      <c r="BM7" s="1274"/>
      <c r="BN7" s="1274"/>
      <c r="BO7" s="1274"/>
      <c r="BP7" s="1274"/>
      <c r="BQ7" s="1274"/>
      <c r="BR7" s="1274"/>
      <c r="BS7" s="1274"/>
      <c r="BT7" s="1274"/>
      <c r="BU7" s="1274"/>
      <c r="BV7" s="1274"/>
      <c r="BW7" s="1274"/>
      <c r="BX7" s="1274"/>
      <c r="BY7" s="1274"/>
      <c r="BZ7" s="1274"/>
      <c r="CA7" s="1274"/>
      <c r="CB7" s="1274"/>
      <c r="CC7" s="1274"/>
      <c r="CD7" s="1274"/>
      <c r="CE7" s="1274"/>
      <c r="CF7" s="1274"/>
      <c r="CG7" s="1274"/>
      <c r="CH7" s="1274"/>
      <c r="CI7" s="1274"/>
      <c r="CJ7" s="1274"/>
      <c r="CK7" s="1274"/>
      <c r="CL7" s="1274"/>
      <c r="CM7" s="1274"/>
      <c r="CN7" s="1274"/>
      <c r="CO7" s="1274"/>
      <c r="CP7" s="1274"/>
      <c r="CQ7" s="1274"/>
      <c r="CR7" s="1274"/>
      <c r="CS7" s="1274"/>
      <c r="CT7" s="1274"/>
      <c r="CU7" s="1274"/>
      <c r="CV7" s="1274"/>
      <c r="CW7" s="1274"/>
      <c r="CX7" s="1274"/>
      <c r="CY7" s="1274"/>
      <c r="CZ7" s="1274"/>
      <c r="DA7" s="1274"/>
      <c r="DB7" s="1274"/>
      <c r="DC7" s="1274"/>
      <c r="DD7" s="1274"/>
      <c r="DE7" s="1274"/>
      <c r="DF7" s="292"/>
      <c r="DG7" s="292"/>
      <c r="DH7" s="292"/>
      <c r="DI7" s="292"/>
      <c r="DJ7" s="292"/>
      <c r="DK7" s="292"/>
      <c r="DL7" s="292"/>
      <c r="DM7" s="292"/>
      <c r="DN7" s="292"/>
      <c r="DO7" s="292"/>
      <c r="DP7" s="292"/>
      <c r="DQ7" s="292"/>
      <c r="DR7" s="292"/>
      <c r="DS7" s="292"/>
      <c r="DT7" s="292"/>
      <c r="DU7" s="292"/>
      <c r="DV7" s="292"/>
      <c r="DW7" s="292"/>
    </row>
    <row r="8" spans="1:143" s="291" customFormat="1">
      <c r="A8" s="1274"/>
      <c r="B8" s="1274"/>
      <c r="C8" s="1274"/>
      <c r="D8" s="1274"/>
      <c r="E8" s="1274"/>
      <c r="F8" s="1274"/>
      <c r="G8" s="1274"/>
      <c r="H8" s="1274"/>
      <c r="I8" s="1274"/>
      <c r="J8" s="1274"/>
      <c r="K8" s="1274"/>
      <c r="L8" s="1274"/>
      <c r="M8" s="1274"/>
      <c r="N8" s="1274"/>
      <c r="O8" s="1274"/>
      <c r="P8" s="1274"/>
      <c r="Q8" s="1274"/>
      <c r="R8" s="1274"/>
      <c r="S8" s="1274"/>
      <c r="T8" s="1274"/>
      <c r="U8" s="1274"/>
      <c r="V8" s="1274"/>
      <c r="W8" s="1274"/>
      <c r="X8" s="1274"/>
      <c r="Y8" s="1274"/>
      <c r="Z8" s="1274"/>
      <c r="AA8" s="1274"/>
      <c r="AB8" s="1274"/>
      <c r="AC8" s="1274"/>
      <c r="AD8" s="1274"/>
      <c r="AE8" s="1274"/>
      <c r="AF8" s="1274"/>
      <c r="AG8" s="1274"/>
      <c r="AH8" s="1274"/>
      <c r="AI8" s="1274"/>
      <c r="AJ8" s="1274"/>
      <c r="AK8" s="1274"/>
      <c r="AL8" s="1274"/>
      <c r="AM8" s="1274"/>
      <c r="AN8" s="1274"/>
      <c r="AO8" s="1274"/>
      <c r="AP8" s="1274"/>
      <c r="AQ8" s="1274"/>
      <c r="AR8" s="1274"/>
      <c r="AS8" s="1274"/>
      <c r="AT8" s="1274"/>
      <c r="AU8" s="1274"/>
      <c r="AV8" s="1274"/>
      <c r="AW8" s="1274"/>
      <c r="AX8" s="1274"/>
      <c r="AY8" s="1274"/>
      <c r="AZ8" s="1274"/>
      <c r="BA8" s="1274"/>
      <c r="BB8" s="1274"/>
      <c r="BC8" s="1274"/>
      <c r="BD8" s="1274"/>
      <c r="BE8" s="1274"/>
      <c r="BF8" s="1274"/>
      <c r="BG8" s="1274"/>
      <c r="BH8" s="1274"/>
      <c r="BI8" s="1274"/>
      <c r="BJ8" s="1274"/>
      <c r="BK8" s="1274"/>
      <c r="BL8" s="1274"/>
      <c r="BM8" s="1274"/>
      <c r="BN8" s="1274"/>
      <c r="BO8" s="1274"/>
      <c r="BP8" s="1274"/>
      <c r="BQ8" s="1274"/>
      <c r="BR8" s="1274"/>
      <c r="BS8" s="1274"/>
      <c r="BT8" s="1274"/>
      <c r="BU8" s="1274"/>
      <c r="BV8" s="1274"/>
      <c r="BW8" s="1274"/>
      <c r="BX8" s="1274"/>
      <c r="BY8" s="1274"/>
      <c r="BZ8" s="1274"/>
      <c r="CA8" s="1274"/>
      <c r="CB8" s="1274"/>
      <c r="CC8" s="1274"/>
      <c r="CD8" s="1274"/>
      <c r="CE8" s="1274"/>
      <c r="CF8" s="1274"/>
      <c r="CG8" s="1274"/>
      <c r="CH8" s="1274"/>
      <c r="CI8" s="1274"/>
      <c r="CJ8" s="1274"/>
      <c r="CK8" s="1274"/>
      <c r="CL8" s="1274"/>
      <c r="CM8" s="1274"/>
      <c r="CN8" s="1274"/>
      <c r="CO8" s="1274"/>
      <c r="CP8" s="1274"/>
      <c r="CQ8" s="1274"/>
      <c r="CR8" s="1274"/>
      <c r="CS8" s="1274"/>
      <c r="CT8" s="1274"/>
      <c r="CU8" s="1274"/>
      <c r="CV8" s="1274"/>
      <c r="CW8" s="1274"/>
      <c r="CX8" s="1274"/>
      <c r="CY8" s="1274"/>
      <c r="CZ8" s="1274"/>
      <c r="DA8" s="1274"/>
      <c r="DB8" s="1274"/>
      <c r="DC8" s="1274"/>
      <c r="DD8" s="1274"/>
      <c r="DE8" s="1274"/>
      <c r="DF8" s="292"/>
      <c r="DG8" s="292"/>
      <c r="DH8" s="292"/>
      <c r="DI8" s="292"/>
      <c r="DJ8" s="292"/>
      <c r="DK8" s="292"/>
      <c r="DL8" s="292"/>
      <c r="DM8" s="292"/>
      <c r="DN8" s="292"/>
      <c r="DO8" s="292"/>
      <c r="DP8" s="292"/>
      <c r="DQ8" s="292"/>
      <c r="DR8" s="292"/>
      <c r="DS8" s="292"/>
      <c r="DT8" s="292"/>
      <c r="DU8" s="292"/>
      <c r="DV8" s="292"/>
      <c r="DW8" s="292"/>
    </row>
    <row r="9" spans="1:143" s="291" customFormat="1">
      <c r="A9" s="1274"/>
      <c r="B9" s="1274"/>
      <c r="C9" s="1274"/>
      <c r="D9" s="1274"/>
      <c r="E9" s="1274"/>
      <c r="F9" s="1274"/>
      <c r="G9" s="1274"/>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4"/>
      <c r="AJ9" s="1274"/>
      <c r="AK9" s="1274"/>
      <c r="AL9" s="1274"/>
      <c r="AM9" s="1274"/>
      <c r="AN9" s="1274"/>
      <c r="AO9" s="1274"/>
      <c r="AP9" s="1274"/>
      <c r="AQ9" s="1274"/>
      <c r="AR9" s="1274"/>
      <c r="AS9" s="1274"/>
      <c r="AT9" s="1274"/>
      <c r="AU9" s="1274"/>
      <c r="AV9" s="1274"/>
      <c r="AW9" s="1274"/>
      <c r="AX9" s="1274"/>
      <c r="AY9" s="1274"/>
      <c r="AZ9" s="1274"/>
      <c r="BA9" s="1274"/>
      <c r="BB9" s="1274"/>
      <c r="BC9" s="1274"/>
      <c r="BD9" s="1274"/>
      <c r="BE9" s="1274"/>
      <c r="BF9" s="1274"/>
      <c r="BG9" s="1274"/>
      <c r="BH9" s="1274"/>
      <c r="BI9" s="1274"/>
      <c r="BJ9" s="1274"/>
      <c r="BK9" s="1274"/>
      <c r="BL9" s="1274"/>
      <c r="BM9" s="1274"/>
      <c r="BN9" s="1274"/>
      <c r="BO9" s="1274"/>
      <c r="BP9" s="1274"/>
      <c r="BQ9" s="1274"/>
      <c r="BR9" s="1274"/>
      <c r="BS9" s="1274"/>
      <c r="BT9" s="1274"/>
      <c r="BU9" s="1274"/>
      <c r="BV9" s="1274"/>
      <c r="BW9" s="1274"/>
      <c r="BX9" s="1274"/>
      <c r="BY9" s="1274"/>
      <c r="BZ9" s="1274"/>
      <c r="CA9" s="1274"/>
      <c r="CB9" s="1274"/>
      <c r="CC9" s="1274"/>
      <c r="CD9" s="1274"/>
      <c r="CE9" s="1274"/>
      <c r="CF9" s="1274"/>
      <c r="CG9" s="1274"/>
      <c r="CH9" s="1274"/>
      <c r="CI9" s="1274"/>
      <c r="CJ9" s="1274"/>
      <c r="CK9" s="1274"/>
      <c r="CL9" s="1274"/>
      <c r="CM9" s="1274"/>
      <c r="CN9" s="1274"/>
      <c r="CO9" s="1274"/>
      <c r="CP9" s="1274"/>
      <c r="CQ9" s="1274"/>
      <c r="CR9" s="1274"/>
      <c r="CS9" s="1274"/>
      <c r="CT9" s="1274"/>
      <c r="CU9" s="1274"/>
      <c r="CV9" s="1274"/>
      <c r="CW9" s="1274"/>
      <c r="CX9" s="1274"/>
      <c r="CY9" s="1274"/>
      <c r="CZ9" s="1274"/>
      <c r="DA9" s="1274"/>
      <c r="DB9" s="1274"/>
      <c r="DC9" s="1274"/>
      <c r="DD9" s="1274"/>
      <c r="DE9" s="1274"/>
      <c r="DF9" s="292"/>
      <c r="DG9" s="292"/>
      <c r="DH9" s="292"/>
      <c r="DI9" s="292"/>
      <c r="DJ9" s="292"/>
      <c r="DK9" s="292"/>
      <c r="DL9" s="292"/>
      <c r="DM9" s="292"/>
      <c r="DN9" s="292"/>
      <c r="DO9" s="292"/>
      <c r="DP9" s="292"/>
      <c r="DQ9" s="292"/>
      <c r="DR9" s="292"/>
      <c r="DS9" s="292"/>
      <c r="DT9" s="292"/>
      <c r="DU9" s="292"/>
      <c r="DV9" s="292"/>
      <c r="DW9" s="292"/>
    </row>
    <row r="10" spans="1:143" s="291" customFormat="1">
      <c r="A10" s="1274"/>
      <c r="B10" s="1274"/>
      <c r="C10" s="1274"/>
      <c r="D10" s="1274"/>
      <c r="E10" s="1274"/>
      <c r="F10" s="1274"/>
      <c r="G10" s="1274"/>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1274"/>
      <c r="AK10" s="1274"/>
      <c r="AL10" s="1274"/>
      <c r="AM10" s="1274"/>
      <c r="AN10" s="1274"/>
      <c r="AO10" s="1274"/>
      <c r="AP10" s="1274"/>
      <c r="AQ10" s="1274"/>
      <c r="AR10" s="1274"/>
      <c r="AS10" s="1274"/>
      <c r="AT10" s="1274"/>
      <c r="AU10" s="1274"/>
      <c r="AV10" s="1274"/>
      <c r="AW10" s="1274"/>
      <c r="AX10" s="1274"/>
      <c r="AY10" s="1274"/>
      <c r="AZ10" s="1274"/>
      <c r="BA10" s="1274"/>
      <c r="BB10" s="1274"/>
      <c r="BC10" s="1274"/>
      <c r="BD10" s="1274"/>
      <c r="BE10" s="1274"/>
      <c r="BF10" s="1274"/>
      <c r="BG10" s="1274"/>
      <c r="BH10" s="1274"/>
      <c r="BI10" s="1274"/>
      <c r="BJ10" s="1274"/>
      <c r="BK10" s="1274"/>
      <c r="BL10" s="1274"/>
      <c r="BM10" s="1274"/>
      <c r="BN10" s="1274"/>
      <c r="BO10" s="1274"/>
      <c r="BP10" s="1274"/>
      <c r="BQ10" s="1274"/>
      <c r="BR10" s="1274"/>
      <c r="BS10" s="1274"/>
      <c r="BT10" s="1274"/>
      <c r="BU10" s="1274"/>
      <c r="BV10" s="1274"/>
      <c r="BW10" s="1274"/>
      <c r="BX10" s="1274"/>
      <c r="BY10" s="1274"/>
      <c r="BZ10" s="1274"/>
      <c r="CA10" s="1274"/>
      <c r="CB10" s="1274"/>
      <c r="CC10" s="1274"/>
      <c r="CD10" s="1274"/>
      <c r="CE10" s="1274"/>
      <c r="CF10" s="1274"/>
      <c r="CG10" s="1274"/>
      <c r="CH10" s="1274"/>
      <c r="CI10" s="1274"/>
      <c r="CJ10" s="1274"/>
      <c r="CK10" s="1274"/>
      <c r="CL10" s="1274"/>
      <c r="CM10" s="1274"/>
      <c r="CN10" s="1274"/>
      <c r="CO10" s="1274"/>
      <c r="CP10" s="1274"/>
      <c r="CQ10" s="1274"/>
      <c r="CR10" s="1274"/>
      <c r="CS10" s="1274"/>
      <c r="CT10" s="1274"/>
      <c r="CU10" s="1274"/>
      <c r="CV10" s="1274"/>
      <c r="CW10" s="1274"/>
      <c r="CX10" s="1274"/>
      <c r="CY10" s="1274"/>
      <c r="CZ10" s="1274"/>
      <c r="DA10" s="1274"/>
      <c r="DB10" s="1274"/>
      <c r="DC10" s="1274"/>
      <c r="DD10" s="1274"/>
      <c r="DE10" s="1274"/>
      <c r="DF10" s="292"/>
      <c r="DG10" s="292"/>
      <c r="DH10" s="292"/>
      <c r="DI10" s="292"/>
      <c r="DJ10" s="292"/>
      <c r="DK10" s="292"/>
      <c r="DL10" s="292"/>
      <c r="DM10" s="292"/>
      <c r="DN10" s="292"/>
      <c r="DO10" s="292"/>
      <c r="DP10" s="292"/>
      <c r="DQ10" s="292"/>
      <c r="DR10" s="292"/>
      <c r="DS10" s="292"/>
      <c r="DT10" s="292"/>
      <c r="DU10" s="292"/>
      <c r="DV10" s="292"/>
      <c r="DW10" s="292"/>
      <c r="EM10" s="291" t="s">
        <v>615</v>
      </c>
    </row>
    <row r="11" spans="1:143" s="291" customFormat="1">
      <c r="A11" s="1274"/>
      <c r="B11" s="1274"/>
      <c r="C11" s="1274"/>
      <c r="D11" s="1274"/>
      <c r="E11" s="1274"/>
      <c r="F11" s="1274"/>
      <c r="G11" s="1274"/>
      <c r="H11" s="1274"/>
      <c r="I11" s="1274"/>
      <c r="J11" s="1274"/>
      <c r="K11" s="1274"/>
      <c r="L11" s="1274"/>
      <c r="M11" s="1274"/>
      <c r="N11" s="1274"/>
      <c r="O11" s="1274"/>
      <c r="P11" s="1274"/>
      <c r="Q11" s="1274"/>
      <c r="R11" s="1274"/>
      <c r="S11" s="1274"/>
      <c r="T11" s="1274"/>
      <c r="U11" s="1274"/>
      <c r="V11" s="1274"/>
      <c r="W11" s="1274"/>
      <c r="X11" s="1274"/>
      <c r="Y11" s="1274"/>
      <c r="Z11" s="1274"/>
      <c r="AA11" s="1274"/>
      <c r="AB11" s="1274"/>
      <c r="AC11" s="1274"/>
      <c r="AD11" s="1274"/>
      <c r="AE11" s="1274"/>
      <c r="AF11" s="1274"/>
      <c r="AG11" s="1274"/>
      <c r="AH11" s="1274"/>
      <c r="AI11" s="1274"/>
      <c r="AJ11" s="1274"/>
      <c r="AK11" s="1274"/>
      <c r="AL11" s="1274"/>
      <c r="AM11" s="1274"/>
      <c r="AN11" s="1274"/>
      <c r="AO11" s="1274"/>
      <c r="AP11" s="1274"/>
      <c r="AQ11" s="1274"/>
      <c r="AR11" s="1274"/>
      <c r="AS11" s="1274"/>
      <c r="AT11" s="1274"/>
      <c r="AU11" s="1274"/>
      <c r="AV11" s="1274"/>
      <c r="AW11" s="1274"/>
      <c r="AX11" s="1274"/>
      <c r="AY11" s="1274"/>
      <c r="AZ11" s="1274"/>
      <c r="BA11" s="1274"/>
      <c r="BB11" s="1274"/>
      <c r="BC11" s="1274"/>
      <c r="BD11" s="1274"/>
      <c r="BE11" s="1274"/>
      <c r="BF11" s="1274"/>
      <c r="BG11" s="1274"/>
      <c r="BH11" s="1274"/>
      <c r="BI11" s="1274"/>
      <c r="BJ11" s="1274"/>
      <c r="BK11" s="1274"/>
      <c r="BL11" s="1274"/>
      <c r="BM11" s="1274"/>
      <c r="BN11" s="1274"/>
      <c r="BO11" s="1274"/>
      <c r="BP11" s="1274"/>
      <c r="BQ11" s="1274"/>
      <c r="BR11" s="1274"/>
      <c r="BS11" s="1274"/>
      <c r="BT11" s="1274"/>
      <c r="BU11" s="1274"/>
      <c r="BV11" s="1274"/>
      <c r="BW11" s="1274"/>
      <c r="BX11" s="1274"/>
      <c r="BY11" s="1274"/>
      <c r="BZ11" s="1274"/>
      <c r="CA11" s="1274"/>
      <c r="CB11" s="1274"/>
      <c r="CC11" s="1274"/>
      <c r="CD11" s="1274"/>
      <c r="CE11" s="1274"/>
      <c r="CF11" s="1274"/>
      <c r="CG11" s="1274"/>
      <c r="CH11" s="1274"/>
      <c r="CI11" s="1274"/>
      <c r="CJ11" s="1274"/>
      <c r="CK11" s="1274"/>
      <c r="CL11" s="1274"/>
      <c r="CM11" s="1274"/>
      <c r="CN11" s="1274"/>
      <c r="CO11" s="1274"/>
      <c r="CP11" s="1274"/>
      <c r="CQ11" s="1274"/>
      <c r="CR11" s="1274"/>
      <c r="CS11" s="1274"/>
      <c r="CT11" s="1274"/>
      <c r="CU11" s="1274"/>
      <c r="CV11" s="1274"/>
      <c r="CW11" s="1274"/>
      <c r="CX11" s="1274"/>
      <c r="CY11" s="1274"/>
      <c r="CZ11" s="1274"/>
      <c r="DA11" s="1274"/>
      <c r="DB11" s="1274"/>
      <c r="DC11" s="1274"/>
      <c r="DD11" s="1274"/>
      <c r="DE11" s="1274"/>
      <c r="DF11" s="292"/>
      <c r="DG11" s="292"/>
      <c r="DH11" s="292"/>
      <c r="DI11" s="292"/>
      <c r="DJ11" s="292"/>
      <c r="DK11" s="292"/>
      <c r="DL11" s="292"/>
      <c r="DM11" s="292"/>
      <c r="DN11" s="292"/>
      <c r="DO11" s="292"/>
      <c r="DP11" s="292"/>
      <c r="DQ11" s="292"/>
      <c r="DR11" s="292"/>
      <c r="DS11" s="292"/>
      <c r="DT11" s="292"/>
      <c r="DU11" s="292"/>
      <c r="DV11" s="292"/>
      <c r="DW11" s="292"/>
    </row>
    <row r="12" spans="1:143" s="291" customFormat="1">
      <c r="A12" s="1274"/>
      <c r="B12" s="1274"/>
      <c r="C12" s="1274"/>
      <c r="D12" s="1274"/>
      <c r="E12" s="1274"/>
      <c r="F12" s="1274"/>
      <c r="G12" s="1274"/>
      <c r="H12" s="1274"/>
      <c r="I12" s="1274"/>
      <c r="J12" s="1274"/>
      <c r="K12" s="1274"/>
      <c r="L12" s="1274"/>
      <c r="M12" s="1274"/>
      <c r="N12" s="1274"/>
      <c r="O12" s="1274"/>
      <c r="P12" s="1274"/>
      <c r="Q12" s="1274"/>
      <c r="R12" s="1274"/>
      <c r="S12" s="1274"/>
      <c r="T12" s="1274"/>
      <c r="U12" s="1274"/>
      <c r="V12" s="1274"/>
      <c r="W12" s="1274"/>
      <c r="X12" s="1274"/>
      <c r="Y12" s="1274"/>
      <c r="Z12" s="1274"/>
      <c r="AA12" s="1274"/>
      <c r="AB12" s="1274"/>
      <c r="AC12" s="1274"/>
      <c r="AD12" s="1274"/>
      <c r="AE12" s="1274"/>
      <c r="AF12" s="1274"/>
      <c r="AG12" s="1274"/>
      <c r="AH12" s="1274"/>
      <c r="AI12" s="1274"/>
      <c r="AJ12" s="1274"/>
      <c r="AK12" s="1274"/>
      <c r="AL12" s="1274"/>
      <c r="AM12" s="1274"/>
      <c r="AN12" s="1274"/>
      <c r="AO12" s="1274"/>
      <c r="AP12" s="1274"/>
      <c r="AQ12" s="1274"/>
      <c r="AR12" s="1274"/>
      <c r="AS12" s="1274"/>
      <c r="AT12" s="1274"/>
      <c r="AU12" s="1274"/>
      <c r="AV12" s="1274"/>
      <c r="AW12" s="1274"/>
      <c r="AX12" s="1274"/>
      <c r="AY12" s="1274"/>
      <c r="AZ12" s="1274"/>
      <c r="BA12" s="1274"/>
      <c r="BB12" s="1274"/>
      <c r="BC12" s="1274"/>
      <c r="BD12" s="1274"/>
      <c r="BE12" s="1274"/>
      <c r="BF12" s="1274"/>
      <c r="BG12" s="1274"/>
      <c r="BH12" s="1274"/>
      <c r="BI12" s="1274"/>
      <c r="BJ12" s="1274"/>
      <c r="BK12" s="1274"/>
      <c r="BL12" s="1274"/>
      <c r="BM12" s="1274"/>
      <c r="BN12" s="1274"/>
      <c r="BO12" s="1274"/>
      <c r="BP12" s="1274"/>
      <c r="BQ12" s="1274"/>
      <c r="BR12" s="1274"/>
      <c r="BS12" s="1274"/>
      <c r="BT12" s="1274"/>
      <c r="BU12" s="1274"/>
      <c r="BV12" s="1274"/>
      <c r="BW12" s="1274"/>
      <c r="BX12" s="1274"/>
      <c r="BY12" s="1274"/>
      <c r="BZ12" s="1274"/>
      <c r="CA12" s="1274"/>
      <c r="CB12" s="1274"/>
      <c r="CC12" s="1274"/>
      <c r="CD12" s="1274"/>
      <c r="CE12" s="1274"/>
      <c r="CF12" s="1274"/>
      <c r="CG12" s="1274"/>
      <c r="CH12" s="1274"/>
      <c r="CI12" s="1274"/>
      <c r="CJ12" s="1274"/>
      <c r="CK12" s="1274"/>
      <c r="CL12" s="1274"/>
      <c r="CM12" s="1274"/>
      <c r="CN12" s="1274"/>
      <c r="CO12" s="1274"/>
      <c r="CP12" s="1274"/>
      <c r="CQ12" s="1274"/>
      <c r="CR12" s="1274"/>
      <c r="CS12" s="1274"/>
      <c r="CT12" s="1274"/>
      <c r="CU12" s="1274"/>
      <c r="CV12" s="1274"/>
      <c r="CW12" s="1274"/>
      <c r="CX12" s="1274"/>
      <c r="CY12" s="1274"/>
      <c r="CZ12" s="1274"/>
      <c r="DA12" s="1274"/>
      <c r="DB12" s="1274"/>
      <c r="DC12" s="1274"/>
      <c r="DD12" s="1274"/>
      <c r="DE12" s="1274"/>
      <c r="DF12" s="292"/>
      <c r="DG12" s="292"/>
      <c r="DH12" s="292"/>
      <c r="DI12" s="292"/>
      <c r="DJ12" s="292"/>
      <c r="DK12" s="292"/>
      <c r="DL12" s="292"/>
      <c r="DM12" s="292"/>
      <c r="DN12" s="292"/>
      <c r="DO12" s="292"/>
      <c r="DP12" s="292"/>
      <c r="DQ12" s="292"/>
      <c r="DR12" s="292"/>
      <c r="DS12" s="292"/>
      <c r="DT12" s="292"/>
      <c r="DU12" s="292"/>
      <c r="DV12" s="292"/>
      <c r="DW12" s="292"/>
      <c r="EM12" s="291" t="s">
        <v>615</v>
      </c>
    </row>
    <row r="13" spans="1:143" s="291" customFormat="1">
      <c r="A13" s="1274"/>
      <c r="B13" s="1274"/>
      <c r="C13" s="1274"/>
      <c r="D13" s="1274"/>
      <c r="E13" s="1274"/>
      <c r="F13" s="1274"/>
      <c r="G13" s="1274"/>
      <c r="H13" s="1274"/>
      <c r="I13" s="1274"/>
      <c r="J13" s="1274"/>
      <c r="K13" s="1274"/>
      <c r="L13" s="1274"/>
      <c r="M13" s="1274"/>
      <c r="N13" s="1274"/>
      <c r="O13" s="1274"/>
      <c r="P13" s="1274"/>
      <c r="Q13" s="1274"/>
      <c r="R13" s="1274"/>
      <c r="S13" s="1274"/>
      <c r="T13" s="1274"/>
      <c r="U13" s="1274"/>
      <c r="V13" s="1274"/>
      <c r="W13" s="1274"/>
      <c r="X13" s="1274"/>
      <c r="Y13" s="1274"/>
      <c r="Z13" s="1274"/>
      <c r="AA13" s="1274"/>
      <c r="AB13" s="1274"/>
      <c r="AC13" s="1274"/>
      <c r="AD13" s="1274"/>
      <c r="AE13" s="1274"/>
      <c r="AF13" s="1274"/>
      <c r="AG13" s="1274"/>
      <c r="AH13" s="1274"/>
      <c r="AI13" s="1274"/>
      <c r="AJ13" s="1274"/>
      <c r="AK13" s="1274"/>
      <c r="AL13" s="1274"/>
      <c r="AM13" s="1274"/>
      <c r="AN13" s="1274"/>
      <c r="AO13" s="1274"/>
      <c r="AP13" s="1274"/>
      <c r="AQ13" s="1274"/>
      <c r="AR13" s="1274"/>
      <c r="AS13" s="1274"/>
      <c r="AT13" s="1274"/>
      <c r="AU13" s="1274"/>
      <c r="AV13" s="1274"/>
      <c r="AW13" s="1274"/>
      <c r="AX13" s="1274"/>
      <c r="AY13" s="1274"/>
      <c r="AZ13" s="1274"/>
      <c r="BA13" s="1274"/>
      <c r="BB13" s="1274"/>
      <c r="BC13" s="1274"/>
      <c r="BD13" s="1274"/>
      <c r="BE13" s="1274"/>
      <c r="BF13" s="1274"/>
      <c r="BG13" s="1274"/>
      <c r="BH13" s="1274"/>
      <c r="BI13" s="1274"/>
      <c r="BJ13" s="1274"/>
      <c r="BK13" s="1274"/>
      <c r="BL13" s="1274"/>
      <c r="BM13" s="1274"/>
      <c r="BN13" s="1274"/>
      <c r="BO13" s="1274"/>
      <c r="BP13" s="1274"/>
      <c r="BQ13" s="1274"/>
      <c r="BR13" s="1274"/>
      <c r="BS13" s="1274"/>
      <c r="BT13" s="1274"/>
      <c r="BU13" s="1274"/>
      <c r="BV13" s="1274"/>
      <c r="BW13" s="1274"/>
      <c r="BX13" s="1274"/>
      <c r="BY13" s="1274"/>
      <c r="BZ13" s="1274"/>
      <c r="CA13" s="1274"/>
      <c r="CB13" s="1274"/>
      <c r="CC13" s="1274"/>
      <c r="CD13" s="1274"/>
      <c r="CE13" s="1274"/>
      <c r="CF13" s="1274"/>
      <c r="CG13" s="1274"/>
      <c r="CH13" s="1274"/>
      <c r="CI13" s="1274"/>
      <c r="CJ13" s="1274"/>
      <c r="CK13" s="1274"/>
      <c r="CL13" s="1274"/>
      <c r="CM13" s="1274"/>
      <c r="CN13" s="1274"/>
      <c r="CO13" s="1274"/>
      <c r="CP13" s="1274"/>
      <c r="CQ13" s="1274"/>
      <c r="CR13" s="1274"/>
      <c r="CS13" s="1274"/>
      <c r="CT13" s="1274"/>
      <c r="CU13" s="1274"/>
      <c r="CV13" s="1274"/>
      <c r="CW13" s="1274"/>
      <c r="CX13" s="1274"/>
      <c r="CY13" s="1274"/>
      <c r="CZ13" s="1274"/>
      <c r="DA13" s="1274"/>
      <c r="DB13" s="1274"/>
      <c r="DC13" s="1274"/>
      <c r="DD13" s="1274"/>
      <c r="DE13" s="1274"/>
      <c r="DF13" s="292"/>
      <c r="DG13" s="292"/>
      <c r="DH13" s="292"/>
      <c r="DI13" s="292"/>
      <c r="DJ13" s="292"/>
      <c r="DK13" s="292"/>
      <c r="DL13" s="292"/>
      <c r="DM13" s="292"/>
      <c r="DN13" s="292"/>
      <c r="DO13" s="292"/>
      <c r="DP13" s="292"/>
      <c r="DQ13" s="292"/>
      <c r="DR13" s="292"/>
      <c r="DS13" s="292"/>
      <c r="DT13" s="292"/>
      <c r="DU13" s="292"/>
      <c r="DV13" s="292"/>
      <c r="DW13" s="292"/>
    </row>
    <row r="14" spans="1:143" s="291" customFormat="1">
      <c r="A14" s="1274"/>
      <c r="B14" s="1274"/>
      <c r="C14" s="1274"/>
      <c r="D14" s="1274"/>
      <c r="E14" s="1274"/>
      <c r="F14" s="1274"/>
      <c r="G14" s="1274"/>
      <c r="H14" s="1274"/>
      <c r="I14" s="1274"/>
      <c r="J14" s="1274"/>
      <c r="K14" s="1274"/>
      <c r="L14" s="1274"/>
      <c r="M14" s="1274"/>
      <c r="N14" s="1274"/>
      <c r="O14" s="1274"/>
      <c r="P14" s="1274"/>
      <c r="Q14" s="1274"/>
      <c r="R14" s="1274"/>
      <c r="S14" s="1274"/>
      <c r="T14" s="1274"/>
      <c r="U14" s="1274"/>
      <c r="V14" s="1274"/>
      <c r="W14" s="1274"/>
      <c r="X14" s="1274"/>
      <c r="Y14" s="1274"/>
      <c r="Z14" s="1274"/>
      <c r="AA14" s="1274"/>
      <c r="AB14" s="1274"/>
      <c r="AC14" s="1274"/>
      <c r="AD14" s="1274"/>
      <c r="AE14" s="1274"/>
      <c r="AF14" s="1274"/>
      <c r="AG14" s="1274"/>
      <c r="AH14" s="1274"/>
      <c r="AI14" s="1274"/>
      <c r="AJ14" s="1274"/>
      <c r="AK14" s="1274"/>
      <c r="AL14" s="1274"/>
      <c r="AM14" s="1274"/>
      <c r="AN14" s="1274"/>
      <c r="AO14" s="1274"/>
      <c r="AP14" s="1274"/>
      <c r="AQ14" s="1274"/>
      <c r="AR14" s="1274"/>
      <c r="AS14" s="1274"/>
      <c r="AT14" s="1274"/>
      <c r="AU14" s="1274"/>
      <c r="AV14" s="1274"/>
      <c r="AW14" s="1274"/>
      <c r="AX14" s="1274"/>
      <c r="AY14" s="1274"/>
      <c r="AZ14" s="1274"/>
      <c r="BA14" s="1274"/>
      <c r="BB14" s="1274"/>
      <c r="BC14" s="1274"/>
      <c r="BD14" s="1274"/>
      <c r="BE14" s="1274"/>
      <c r="BF14" s="1274"/>
      <c r="BG14" s="1274"/>
      <c r="BH14" s="1274"/>
      <c r="BI14" s="1274"/>
      <c r="BJ14" s="1274"/>
      <c r="BK14" s="1274"/>
      <c r="BL14" s="1274"/>
      <c r="BM14" s="1274"/>
      <c r="BN14" s="1274"/>
      <c r="BO14" s="1274"/>
      <c r="BP14" s="1274"/>
      <c r="BQ14" s="1274"/>
      <c r="BR14" s="1274"/>
      <c r="BS14" s="1274"/>
      <c r="BT14" s="1274"/>
      <c r="BU14" s="1274"/>
      <c r="BV14" s="1274"/>
      <c r="BW14" s="1274"/>
      <c r="BX14" s="1274"/>
      <c r="BY14" s="1274"/>
      <c r="BZ14" s="1274"/>
      <c r="CA14" s="1274"/>
      <c r="CB14" s="1274"/>
      <c r="CC14" s="1274"/>
      <c r="CD14" s="1274"/>
      <c r="CE14" s="1274"/>
      <c r="CF14" s="1274"/>
      <c r="CG14" s="1274"/>
      <c r="CH14" s="1274"/>
      <c r="CI14" s="1274"/>
      <c r="CJ14" s="1274"/>
      <c r="CK14" s="1274"/>
      <c r="CL14" s="1274"/>
      <c r="CM14" s="1274"/>
      <c r="CN14" s="1274"/>
      <c r="CO14" s="1274"/>
      <c r="CP14" s="1274"/>
      <c r="CQ14" s="1274"/>
      <c r="CR14" s="1274"/>
      <c r="CS14" s="1274"/>
      <c r="CT14" s="1274"/>
      <c r="CU14" s="1274"/>
      <c r="CV14" s="1274"/>
      <c r="CW14" s="1274"/>
      <c r="CX14" s="1274"/>
      <c r="CY14" s="1274"/>
      <c r="CZ14" s="1274"/>
      <c r="DA14" s="1274"/>
      <c r="DB14" s="1274"/>
      <c r="DC14" s="1274"/>
      <c r="DD14" s="1274"/>
      <c r="DE14" s="1274"/>
      <c r="DF14" s="292"/>
      <c r="DG14" s="292"/>
      <c r="DH14" s="292"/>
      <c r="DI14" s="292"/>
      <c r="DJ14" s="292"/>
      <c r="DK14" s="292"/>
      <c r="DL14" s="292"/>
      <c r="DM14" s="292"/>
      <c r="DN14" s="292"/>
      <c r="DO14" s="292"/>
      <c r="DP14" s="292"/>
      <c r="DQ14" s="292"/>
      <c r="DR14" s="292"/>
      <c r="DS14" s="292"/>
      <c r="DT14" s="292"/>
      <c r="DU14" s="292"/>
      <c r="DV14" s="292"/>
      <c r="DW14" s="292"/>
    </row>
    <row r="15" spans="1:143" s="291" customFormat="1">
      <c r="A15" s="1273"/>
      <c r="B15" s="1274"/>
      <c r="C15" s="1274"/>
      <c r="D15" s="1274"/>
      <c r="E15" s="1274"/>
      <c r="F15" s="1274"/>
      <c r="G15" s="1274"/>
      <c r="H15" s="1274"/>
      <c r="I15" s="1274"/>
      <c r="J15" s="1274"/>
      <c r="K15" s="1274"/>
      <c r="L15" s="1274"/>
      <c r="M15" s="1274"/>
      <c r="N15" s="1274"/>
      <c r="O15" s="1274"/>
      <c r="P15" s="1274"/>
      <c r="Q15" s="1274"/>
      <c r="R15" s="1274"/>
      <c r="S15" s="1274"/>
      <c r="T15" s="1274"/>
      <c r="U15" s="1274"/>
      <c r="V15" s="1274"/>
      <c r="W15" s="1274"/>
      <c r="X15" s="1274"/>
      <c r="Y15" s="1274"/>
      <c r="Z15" s="1274"/>
      <c r="AA15" s="1274"/>
      <c r="AB15" s="1274"/>
      <c r="AC15" s="1274"/>
      <c r="AD15" s="1274"/>
      <c r="AE15" s="1274"/>
      <c r="AF15" s="1274"/>
      <c r="AG15" s="1274"/>
      <c r="AH15" s="1274"/>
      <c r="AI15" s="1274"/>
      <c r="AJ15" s="1274"/>
      <c r="AK15" s="1274"/>
      <c r="AL15" s="1274"/>
      <c r="AM15" s="1274"/>
      <c r="AN15" s="1274"/>
      <c r="AO15" s="1274"/>
      <c r="AP15" s="1274"/>
      <c r="AQ15" s="1274"/>
      <c r="AR15" s="1274"/>
      <c r="AS15" s="1274"/>
      <c r="AT15" s="1274"/>
      <c r="AU15" s="1274"/>
      <c r="AV15" s="1274"/>
      <c r="AW15" s="1274"/>
      <c r="AX15" s="1274"/>
      <c r="AY15" s="1274"/>
      <c r="AZ15" s="1274"/>
      <c r="BA15" s="1274"/>
      <c r="BB15" s="1274"/>
      <c r="BC15" s="1274"/>
      <c r="BD15" s="1274"/>
      <c r="BE15" s="1274"/>
      <c r="BF15" s="1274"/>
      <c r="BG15" s="1274"/>
      <c r="BH15" s="1274"/>
      <c r="BI15" s="1274"/>
      <c r="BJ15" s="1274"/>
      <c r="BK15" s="1274"/>
      <c r="BL15" s="1274"/>
      <c r="BM15" s="1274"/>
      <c r="BN15" s="1274"/>
      <c r="BO15" s="1274"/>
      <c r="BP15" s="1274"/>
      <c r="BQ15" s="1274"/>
      <c r="BR15" s="1274"/>
      <c r="BS15" s="1274"/>
      <c r="BT15" s="1274"/>
      <c r="BU15" s="1274"/>
      <c r="BV15" s="1274"/>
      <c r="BW15" s="1274"/>
      <c r="BX15" s="1274"/>
      <c r="BY15" s="1274"/>
      <c r="BZ15" s="1274"/>
      <c r="CA15" s="1274"/>
      <c r="CB15" s="1274"/>
      <c r="CC15" s="1274"/>
      <c r="CD15" s="1274"/>
      <c r="CE15" s="1274"/>
      <c r="CF15" s="1274"/>
      <c r="CG15" s="1274"/>
      <c r="CH15" s="1274"/>
      <c r="CI15" s="1274"/>
      <c r="CJ15" s="1274"/>
      <c r="CK15" s="1274"/>
      <c r="CL15" s="1274"/>
      <c r="CM15" s="1274"/>
      <c r="CN15" s="1274"/>
      <c r="CO15" s="1274"/>
      <c r="CP15" s="1274"/>
      <c r="CQ15" s="1274"/>
      <c r="CR15" s="1274"/>
      <c r="CS15" s="1274"/>
      <c r="CT15" s="1274"/>
      <c r="CU15" s="1274"/>
      <c r="CV15" s="1274"/>
      <c r="CW15" s="1274"/>
      <c r="CX15" s="1274"/>
      <c r="CY15" s="1274"/>
      <c r="CZ15" s="1274"/>
      <c r="DA15" s="1274"/>
      <c r="DB15" s="1274"/>
      <c r="DC15" s="1274"/>
      <c r="DD15" s="1274"/>
      <c r="DE15" s="1274"/>
      <c r="DF15" s="292"/>
      <c r="DG15" s="292"/>
      <c r="DH15" s="292"/>
      <c r="DI15" s="292"/>
      <c r="DJ15" s="292"/>
      <c r="DK15" s="292"/>
      <c r="DL15" s="292"/>
      <c r="DM15" s="292"/>
      <c r="DN15" s="292"/>
      <c r="DO15" s="292"/>
      <c r="DP15" s="292"/>
      <c r="DQ15" s="292"/>
      <c r="DR15" s="292"/>
      <c r="DS15" s="292"/>
      <c r="DT15" s="292"/>
      <c r="DU15" s="292"/>
      <c r="DV15" s="292"/>
      <c r="DW15" s="292"/>
    </row>
    <row r="16" spans="1:143" s="291" customFormat="1">
      <c r="A16" s="1273"/>
      <c r="B16" s="1274"/>
      <c r="C16" s="1274"/>
      <c r="D16" s="1274"/>
      <c r="E16" s="1274"/>
      <c r="F16" s="1274"/>
      <c r="G16" s="1274"/>
      <c r="H16" s="1274"/>
      <c r="I16" s="1274"/>
      <c r="J16" s="1274"/>
      <c r="K16" s="1274"/>
      <c r="L16" s="1274"/>
      <c r="M16" s="1274"/>
      <c r="N16" s="1274"/>
      <c r="O16" s="1274"/>
      <c r="P16" s="1274"/>
      <c r="Q16" s="1274"/>
      <c r="R16" s="1274"/>
      <c r="S16" s="1274"/>
      <c r="T16" s="1274"/>
      <c r="U16" s="1274"/>
      <c r="V16" s="1274"/>
      <c r="W16" s="1274"/>
      <c r="X16" s="1274"/>
      <c r="Y16" s="1274"/>
      <c r="Z16" s="1274"/>
      <c r="AA16" s="1274"/>
      <c r="AB16" s="1274"/>
      <c r="AC16" s="1274"/>
      <c r="AD16" s="1274"/>
      <c r="AE16" s="1274"/>
      <c r="AF16" s="1274"/>
      <c r="AG16" s="1274"/>
      <c r="AH16" s="1274"/>
      <c r="AI16" s="1274"/>
      <c r="AJ16" s="1274"/>
      <c r="AK16" s="1274"/>
      <c r="AL16" s="1274"/>
      <c r="AM16" s="1274"/>
      <c r="AN16" s="1274"/>
      <c r="AO16" s="1274"/>
      <c r="AP16" s="1274"/>
      <c r="AQ16" s="1274"/>
      <c r="AR16" s="1274"/>
      <c r="AS16" s="1274"/>
      <c r="AT16" s="1274"/>
      <c r="AU16" s="1274"/>
      <c r="AV16" s="1274"/>
      <c r="AW16" s="1274"/>
      <c r="AX16" s="1274"/>
      <c r="AY16" s="1274"/>
      <c r="AZ16" s="1274"/>
      <c r="BA16" s="1274"/>
      <c r="BB16" s="1274"/>
      <c r="BC16" s="1274"/>
      <c r="BD16" s="1274"/>
      <c r="BE16" s="1274"/>
      <c r="BF16" s="1274"/>
      <c r="BG16" s="1274"/>
      <c r="BH16" s="1274"/>
      <c r="BI16" s="1274"/>
      <c r="BJ16" s="1274"/>
      <c r="BK16" s="1274"/>
      <c r="BL16" s="1274"/>
      <c r="BM16" s="1274"/>
      <c r="BN16" s="1274"/>
      <c r="BO16" s="1274"/>
      <c r="BP16" s="1274"/>
      <c r="BQ16" s="1274"/>
      <c r="BR16" s="1274"/>
      <c r="BS16" s="1274"/>
      <c r="BT16" s="1274"/>
      <c r="BU16" s="1274"/>
      <c r="BV16" s="1274"/>
      <c r="BW16" s="1274"/>
      <c r="BX16" s="1274"/>
      <c r="BY16" s="1274"/>
      <c r="BZ16" s="1274"/>
      <c r="CA16" s="1274"/>
      <c r="CB16" s="1274"/>
      <c r="CC16" s="1274"/>
      <c r="CD16" s="1274"/>
      <c r="CE16" s="1274"/>
      <c r="CF16" s="1274"/>
      <c r="CG16" s="1274"/>
      <c r="CH16" s="1274"/>
      <c r="CI16" s="1274"/>
      <c r="CJ16" s="1274"/>
      <c r="CK16" s="1274"/>
      <c r="CL16" s="1274"/>
      <c r="CM16" s="1274"/>
      <c r="CN16" s="1274"/>
      <c r="CO16" s="1274"/>
      <c r="CP16" s="1274"/>
      <c r="CQ16" s="1274"/>
      <c r="CR16" s="1274"/>
      <c r="CS16" s="1274"/>
      <c r="CT16" s="1274"/>
      <c r="CU16" s="1274"/>
      <c r="CV16" s="1274"/>
      <c r="CW16" s="1274"/>
      <c r="CX16" s="1274"/>
      <c r="CY16" s="1274"/>
      <c r="CZ16" s="1274"/>
      <c r="DA16" s="1274"/>
      <c r="DB16" s="1274"/>
      <c r="DC16" s="1274"/>
      <c r="DD16" s="1274"/>
      <c r="DE16" s="1274"/>
      <c r="DF16" s="292"/>
      <c r="DG16" s="292"/>
      <c r="DH16" s="292"/>
      <c r="DI16" s="292"/>
      <c r="DJ16" s="292"/>
      <c r="DK16" s="292"/>
      <c r="DL16" s="292"/>
      <c r="DM16" s="292"/>
      <c r="DN16" s="292"/>
      <c r="DO16" s="292"/>
      <c r="DP16" s="292"/>
      <c r="DQ16" s="292"/>
      <c r="DR16" s="292"/>
      <c r="DS16" s="292"/>
      <c r="DT16" s="292"/>
      <c r="DU16" s="292"/>
      <c r="DV16" s="292"/>
      <c r="DW16" s="292"/>
    </row>
    <row r="17" spans="1:351" s="291" customFormat="1">
      <c r="A17" s="1273"/>
      <c r="B17" s="1274"/>
      <c r="C17" s="1274"/>
      <c r="D17" s="1274"/>
      <c r="E17" s="1274"/>
      <c r="F17" s="1274"/>
      <c r="G17" s="1274"/>
      <c r="H17" s="1274"/>
      <c r="I17" s="1274"/>
      <c r="J17" s="1274"/>
      <c r="K17" s="1274"/>
      <c r="L17" s="1274"/>
      <c r="M17" s="1274"/>
      <c r="N17" s="1274"/>
      <c r="O17" s="1274"/>
      <c r="P17" s="1274"/>
      <c r="Q17" s="1274"/>
      <c r="R17" s="1274"/>
      <c r="S17" s="1274"/>
      <c r="T17" s="1274"/>
      <c r="U17" s="1274"/>
      <c r="V17" s="1274"/>
      <c r="W17" s="1274"/>
      <c r="X17" s="1274"/>
      <c r="Y17" s="1274"/>
      <c r="Z17" s="1274"/>
      <c r="AA17" s="1274"/>
      <c r="AB17" s="1274"/>
      <c r="AC17" s="1274"/>
      <c r="AD17" s="1274"/>
      <c r="AE17" s="1274"/>
      <c r="AF17" s="1274"/>
      <c r="AG17" s="1274"/>
      <c r="AH17" s="1274"/>
      <c r="AI17" s="1274"/>
      <c r="AJ17" s="1274"/>
      <c r="AK17" s="1274"/>
      <c r="AL17" s="1274"/>
      <c r="AM17" s="1274"/>
      <c r="AN17" s="1274"/>
      <c r="AO17" s="1274"/>
      <c r="AP17" s="1274"/>
      <c r="AQ17" s="1274"/>
      <c r="AR17" s="1274"/>
      <c r="AS17" s="1274"/>
      <c r="AT17" s="1274"/>
      <c r="AU17" s="1274"/>
      <c r="AV17" s="1274"/>
      <c r="AW17" s="1274"/>
      <c r="AX17" s="1274"/>
      <c r="AY17" s="1274"/>
      <c r="AZ17" s="1274"/>
      <c r="BA17" s="1274"/>
      <c r="BB17" s="1274"/>
      <c r="BC17" s="1274"/>
      <c r="BD17" s="1274"/>
      <c r="BE17" s="1274"/>
      <c r="BF17" s="1274"/>
      <c r="BG17" s="1274"/>
      <c r="BH17" s="1274"/>
      <c r="BI17" s="1274"/>
      <c r="BJ17" s="1274"/>
      <c r="BK17" s="1274"/>
      <c r="BL17" s="1274"/>
      <c r="BM17" s="1274"/>
      <c r="BN17" s="1274"/>
      <c r="BO17" s="1274"/>
      <c r="BP17" s="1274"/>
      <c r="BQ17" s="1274"/>
      <c r="BR17" s="1274"/>
      <c r="BS17" s="1274"/>
      <c r="BT17" s="1274"/>
      <c r="BU17" s="1274"/>
      <c r="BV17" s="1274"/>
      <c r="BW17" s="1274"/>
      <c r="BX17" s="1274"/>
      <c r="BY17" s="1274"/>
      <c r="BZ17" s="1274"/>
      <c r="CA17" s="1274"/>
      <c r="CB17" s="1274"/>
      <c r="CC17" s="1274"/>
      <c r="CD17" s="1274"/>
      <c r="CE17" s="1274"/>
      <c r="CF17" s="1274"/>
      <c r="CG17" s="1274"/>
      <c r="CH17" s="1274"/>
      <c r="CI17" s="1274"/>
      <c r="CJ17" s="1274"/>
      <c r="CK17" s="1274"/>
      <c r="CL17" s="1274"/>
      <c r="CM17" s="1274"/>
      <c r="CN17" s="1274"/>
      <c r="CO17" s="1274"/>
      <c r="CP17" s="1274"/>
      <c r="CQ17" s="1274"/>
      <c r="CR17" s="1274"/>
      <c r="CS17" s="1274"/>
      <c r="CT17" s="1274"/>
      <c r="CU17" s="1274"/>
      <c r="CV17" s="1274"/>
      <c r="CW17" s="1274"/>
      <c r="CX17" s="1274"/>
      <c r="CY17" s="1274"/>
      <c r="CZ17" s="1274"/>
      <c r="DA17" s="1274"/>
      <c r="DB17" s="1274"/>
      <c r="DC17" s="1274"/>
      <c r="DD17" s="1274"/>
      <c r="DE17" s="1274"/>
      <c r="DF17" s="292"/>
      <c r="DG17" s="292"/>
      <c r="DH17" s="292"/>
      <c r="DI17" s="292"/>
      <c r="DJ17" s="292"/>
      <c r="DK17" s="292"/>
      <c r="DL17" s="292"/>
      <c r="DM17" s="292"/>
      <c r="DN17" s="292"/>
      <c r="DO17" s="292"/>
      <c r="DP17" s="292"/>
      <c r="DQ17" s="292"/>
      <c r="DR17" s="292"/>
      <c r="DS17" s="292"/>
      <c r="DT17" s="292"/>
      <c r="DU17" s="292"/>
      <c r="DV17" s="292"/>
      <c r="DW17" s="292"/>
    </row>
    <row r="18" spans="1:351" s="291" customFormat="1">
      <c r="A18" s="1273"/>
      <c r="B18" s="1274"/>
      <c r="C18" s="1274"/>
      <c r="D18" s="1274"/>
      <c r="E18" s="1274"/>
      <c r="F18" s="1274"/>
      <c r="G18" s="1274"/>
      <c r="H18" s="1274"/>
      <c r="I18" s="1274"/>
      <c r="J18" s="1274"/>
      <c r="K18" s="1274"/>
      <c r="L18" s="1274"/>
      <c r="M18" s="1274"/>
      <c r="N18" s="1274"/>
      <c r="O18" s="1274"/>
      <c r="P18" s="1274"/>
      <c r="Q18" s="1274"/>
      <c r="R18" s="1274"/>
      <c r="S18" s="1274"/>
      <c r="T18" s="1274"/>
      <c r="U18" s="1274"/>
      <c r="V18" s="1274"/>
      <c r="W18" s="1274"/>
      <c r="X18" s="1274"/>
      <c r="Y18" s="1274"/>
      <c r="Z18" s="1274"/>
      <c r="AA18" s="1274"/>
      <c r="AB18" s="1274"/>
      <c r="AC18" s="1274"/>
      <c r="AD18" s="1274"/>
      <c r="AE18" s="1274"/>
      <c r="AF18" s="1274"/>
      <c r="AG18" s="1274"/>
      <c r="AH18" s="1274"/>
      <c r="AI18" s="1274"/>
      <c r="AJ18" s="1274"/>
      <c r="AK18" s="1274"/>
      <c r="AL18" s="1274"/>
      <c r="AM18" s="1274"/>
      <c r="AN18" s="1274"/>
      <c r="AO18" s="1274"/>
      <c r="AP18" s="1274"/>
      <c r="AQ18" s="1274"/>
      <c r="AR18" s="1274"/>
      <c r="AS18" s="1274"/>
      <c r="AT18" s="1274"/>
      <c r="AU18" s="1274"/>
      <c r="AV18" s="1274"/>
      <c r="AW18" s="1274"/>
      <c r="AX18" s="1274"/>
      <c r="AY18" s="1274"/>
      <c r="AZ18" s="1274"/>
      <c r="BA18" s="1274"/>
      <c r="BB18" s="1274"/>
      <c r="BC18" s="1274"/>
      <c r="BD18" s="1274"/>
      <c r="BE18" s="1274"/>
      <c r="BF18" s="1274"/>
      <c r="BG18" s="1274"/>
      <c r="BH18" s="1274"/>
      <c r="BI18" s="1274"/>
      <c r="BJ18" s="1274"/>
      <c r="BK18" s="1274"/>
      <c r="BL18" s="1274"/>
      <c r="BM18" s="1274"/>
      <c r="BN18" s="1274"/>
      <c r="BO18" s="1274"/>
      <c r="BP18" s="1274"/>
      <c r="BQ18" s="1274"/>
      <c r="BR18" s="1274"/>
      <c r="BS18" s="1274"/>
      <c r="BT18" s="1274"/>
      <c r="BU18" s="1274"/>
      <c r="BV18" s="1274"/>
      <c r="BW18" s="1274"/>
      <c r="BX18" s="1274"/>
      <c r="BY18" s="1274"/>
      <c r="BZ18" s="1274"/>
      <c r="CA18" s="1274"/>
      <c r="CB18" s="1274"/>
      <c r="CC18" s="1274"/>
      <c r="CD18" s="1274"/>
      <c r="CE18" s="1274"/>
      <c r="CF18" s="1274"/>
      <c r="CG18" s="1274"/>
      <c r="CH18" s="1274"/>
      <c r="CI18" s="1274"/>
      <c r="CJ18" s="1274"/>
      <c r="CK18" s="1274"/>
      <c r="CL18" s="1274"/>
      <c r="CM18" s="1274"/>
      <c r="CN18" s="1274"/>
      <c r="CO18" s="1274"/>
      <c r="CP18" s="1274"/>
      <c r="CQ18" s="1274"/>
      <c r="CR18" s="1274"/>
      <c r="CS18" s="1274"/>
      <c r="CT18" s="1274"/>
      <c r="CU18" s="1274"/>
      <c r="CV18" s="1274"/>
      <c r="CW18" s="1274"/>
      <c r="CX18" s="1274"/>
      <c r="CY18" s="1274"/>
      <c r="CZ18" s="1274"/>
      <c r="DA18" s="1274"/>
      <c r="DB18" s="1274"/>
      <c r="DC18" s="1274"/>
      <c r="DD18" s="1274"/>
      <c r="DE18" s="1274"/>
      <c r="DF18" s="292"/>
      <c r="DG18" s="292"/>
      <c r="DH18" s="292"/>
      <c r="DI18" s="292"/>
      <c r="DJ18" s="292"/>
      <c r="DK18" s="292"/>
      <c r="DL18" s="292"/>
      <c r="DM18" s="292"/>
      <c r="DN18" s="292"/>
      <c r="DO18" s="292"/>
      <c r="DP18" s="292"/>
      <c r="DQ18" s="292"/>
      <c r="DR18" s="292"/>
      <c r="DS18" s="292"/>
      <c r="DT18" s="292"/>
      <c r="DU18" s="292"/>
      <c r="DV18" s="292"/>
      <c r="DW18" s="292"/>
    </row>
    <row r="19" spans="1:351">
      <c r="DD19" s="1273"/>
      <c r="DE19" s="1273"/>
    </row>
    <row r="20" spans="1:351">
      <c r="DD20" s="1273"/>
      <c r="DE20" s="1273"/>
    </row>
    <row r="21" spans="1:351" ht="17.25">
      <c r="B21" s="1275"/>
      <c r="C21" s="1276"/>
      <c r="D21" s="1276"/>
      <c r="E21" s="1276"/>
      <c r="F21" s="1276"/>
      <c r="G21" s="1276"/>
      <c r="H21" s="1276"/>
      <c r="I21" s="1276"/>
      <c r="J21" s="1276"/>
      <c r="K21" s="1276"/>
      <c r="L21" s="1276"/>
      <c r="M21" s="1276"/>
      <c r="N21" s="1277"/>
      <c r="O21" s="1276"/>
      <c r="P21" s="1276"/>
      <c r="Q21" s="1276"/>
      <c r="R21" s="1276"/>
      <c r="S21" s="1276"/>
      <c r="T21" s="1276"/>
      <c r="U21" s="1276"/>
      <c r="V21" s="1276"/>
      <c r="W21" s="1276"/>
      <c r="X21" s="1276"/>
      <c r="Y21" s="1276"/>
      <c r="Z21" s="1276"/>
      <c r="AA21" s="1276"/>
      <c r="AB21" s="1276"/>
      <c r="AC21" s="1276"/>
      <c r="AD21" s="1276"/>
      <c r="AE21" s="1276"/>
      <c r="AF21" s="1276"/>
      <c r="AG21" s="1276"/>
      <c r="AH21" s="1276"/>
      <c r="AI21" s="1276"/>
      <c r="AJ21" s="1276"/>
      <c r="AK21" s="1276"/>
      <c r="AL21" s="1276"/>
      <c r="AM21" s="1276"/>
      <c r="AN21" s="1276"/>
      <c r="AO21" s="1276"/>
      <c r="AP21" s="1276"/>
      <c r="AQ21" s="1276"/>
      <c r="AR21" s="1276"/>
      <c r="AS21" s="1276"/>
      <c r="AT21" s="1277"/>
      <c r="AU21" s="1276"/>
      <c r="AV21" s="1276"/>
      <c r="AW21" s="1276"/>
      <c r="AX21" s="1276"/>
      <c r="AY21" s="1276"/>
      <c r="AZ21" s="1276"/>
      <c r="BA21" s="1276"/>
      <c r="BB21" s="1276"/>
      <c r="BC21" s="1276"/>
      <c r="BD21" s="1276"/>
      <c r="BE21" s="1276"/>
      <c r="BF21" s="1277"/>
      <c r="BG21" s="1276"/>
      <c r="BH21" s="1276"/>
      <c r="BI21" s="1276"/>
      <c r="BJ21" s="1276"/>
      <c r="BK21" s="1276"/>
      <c r="BL21" s="1276"/>
      <c r="BM21" s="1276"/>
      <c r="BN21" s="1276"/>
      <c r="BO21" s="1276"/>
      <c r="BP21" s="1276"/>
      <c r="BQ21" s="1276"/>
      <c r="BR21" s="1277"/>
      <c r="BS21" s="1276"/>
      <c r="BT21" s="1276"/>
      <c r="BU21" s="1276"/>
      <c r="BV21" s="1276"/>
      <c r="BW21" s="1276"/>
      <c r="BX21" s="1276"/>
      <c r="BY21" s="1276"/>
      <c r="BZ21" s="1276"/>
      <c r="CA21" s="1276"/>
      <c r="CB21" s="1276"/>
      <c r="CC21" s="1276"/>
      <c r="CD21" s="1277"/>
      <c r="CE21" s="1276"/>
      <c r="CF21" s="1276"/>
      <c r="CG21" s="1276"/>
      <c r="CH21" s="1276"/>
      <c r="CI21" s="1276"/>
      <c r="CJ21" s="1276"/>
      <c r="CK21" s="1276"/>
      <c r="CL21" s="1276"/>
      <c r="CM21" s="1276"/>
      <c r="CN21" s="1276"/>
      <c r="CO21" s="1276"/>
      <c r="CP21" s="1277"/>
      <c r="CQ21" s="1276"/>
      <c r="CR21" s="1276"/>
      <c r="CS21" s="1276"/>
      <c r="CT21" s="1276"/>
      <c r="CU21" s="1276"/>
      <c r="CV21" s="1276"/>
      <c r="CW21" s="1276"/>
      <c r="CX21" s="1276"/>
      <c r="CY21" s="1276"/>
      <c r="CZ21" s="1276"/>
      <c r="DA21" s="1276"/>
      <c r="DB21" s="1277"/>
      <c r="DC21" s="1276"/>
      <c r="DD21" s="1278"/>
      <c r="DE21" s="1273"/>
      <c r="MM21" s="1279"/>
    </row>
    <row r="22" spans="1:351" ht="17.25">
      <c r="B22" s="1280"/>
      <c r="MM22" s="1279"/>
    </row>
    <row r="23" spans="1:351">
      <c r="B23" s="1280"/>
    </row>
    <row r="24" spans="1:351">
      <c r="B24" s="1280"/>
    </row>
    <row r="25" spans="1:351">
      <c r="B25" s="1280"/>
    </row>
    <row r="26" spans="1:351">
      <c r="B26" s="1280"/>
    </row>
    <row r="27" spans="1:351">
      <c r="B27" s="1280"/>
    </row>
    <row r="28" spans="1:351">
      <c r="B28" s="1280"/>
    </row>
    <row r="29" spans="1:351">
      <c r="B29" s="1280"/>
    </row>
    <row r="30" spans="1:351">
      <c r="B30" s="1280"/>
    </row>
    <row r="31" spans="1:351">
      <c r="B31" s="1280"/>
    </row>
    <row r="32" spans="1:351">
      <c r="B32" s="1280"/>
    </row>
    <row r="33" spans="2:109">
      <c r="B33" s="1280"/>
    </row>
    <row r="34" spans="2:109">
      <c r="B34" s="1280"/>
    </row>
    <row r="35" spans="2:109">
      <c r="B35" s="1280"/>
    </row>
    <row r="36" spans="2:109">
      <c r="B36" s="1280"/>
    </row>
    <row r="37" spans="2:109">
      <c r="B37" s="1280"/>
    </row>
    <row r="38" spans="2:109">
      <c r="B38" s="1280"/>
    </row>
    <row r="39" spans="2:109">
      <c r="B39" s="1282"/>
      <c r="C39" s="1283"/>
      <c r="D39" s="1283"/>
      <c r="E39" s="1283"/>
      <c r="F39" s="1283"/>
      <c r="G39" s="1283"/>
      <c r="H39" s="1283"/>
      <c r="I39" s="1283"/>
      <c r="J39" s="1283"/>
      <c r="K39" s="1283"/>
      <c r="L39" s="1283"/>
      <c r="M39" s="1283"/>
      <c r="N39" s="1283"/>
      <c r="O39" s="1283"/>
      <c r="P39" s="1283"/>
      <c r="Q39" s="1283"/>
      <c r="R39" s="1283"/>
      <c r="S39" s="1283"/>
      <c r="T39" s="1283"/>
      <c r="U39" s="1283"/>
      <c r="V39" s="1283"/>
      <c r="W39" s="1283"/>
      <c r="X39" s="1283"/>
      <c r="Y39" s="1283"/>
      <c r="Z39" s="1283"/>
      <c r="AA39" s="1283"/>
      <c r="AB39" s="1283"/>
      <c r="AC39" s="1283"/>
      <c r="AD39" s="1283"/>
      <c r="AE39" s="1283"/>
      <c r="AF39" s="1283"/>
      <c r="AG39" s="1283"/>
      <c r="AH39" s="1283"/>
      <c r="AI39" s="1283"/>
      <c r="AJ39" s="1283"/>
      <c r="AK39" s="1283"/>
      <c r="AL39" s="1283"/>
      <c r="AM39" s="1283"/>
      <c r="AN39" s="1283"/>
      <c r="AO39" s="1283"/>
      <c r="AP39" s="1283"/>
      <c r="AQ39" s="1283"/>
      <c r="AR39" s="1283"/>
      <c r="AS39" s="1283"/>
      <c r="AT39" s="1283"/>
      <c r="AU39" s="1283"/>
      <c r="AV39" s="1283"/>
      <c r="AW39" s="1283"/>
      <c r="AX39" s="1283"/>
      <c r="AY39" s="1283"/>
      <c r="AZ39" s="1283"/>
      <c r="BA39" s="1283"/>
      <c r="BB39" s="1283"/>
      <c r="BC39" s="1283"/>
      <c r="BD39" s="1283"/>
      <c r="BE39" s="1283"/>
      <c r="BF39" s="1283"/>
      <c r="BG39" s="1283"/>
      <c r="BH39" s="1283"/>
      <c r="BI39" s="1283"/>
      <c r="BJ39" s="1283"/>
      <c r="BK39" s="1283"/>
      <c r="BL39" s="1283"/>
      <c r="BM39" s="1283"/>
      <c r="BN39" s="1283"/>
      <c r="BO39" s="1283"/>
      <c r="BP39" s="1283"/>
      <c r="BQ39" s="1283"/>
      <c r="BR39" s="1283"/>
      <c r="BS39" s="1283"/>
      <c r="BT39" s="1283"/>
      <c r="BU39" s="1283"/>
      <c r="BV39" s="1283"/>
      <c r="BW39" s="1283"/>
      <c r="BX39" s="1283"/>
      <c r="BY39" s="1283"/>
      <c r="BZ39" s="1283"/>
      <c r="CA39" s="1283"/>
      <c r="CB39" s="1283"/>
      <c r="CC39" s="1283"/>
      <c r="CD39" s="1283"/>
      <c r="CE39" s="1283"/>
      <c r="CF39" s="1283"/>
      <c r="CG39" s="1283"/>
      <c r="CH39" s="1283"/>
      <c r="CI39" s="1283"/>
      <c r="CJ39" s="1283"/>
      <c r="CK39" s="1283"/>
      <c r="CL39" s="1283"/>
      <c r="CM39" s="1283"/>
      <c r="CN39" s="1283"/>
      <c r="CO39" s="1283"/>
      <c r="CP39" s="1283"/>
      <c r="CQ39" s="1283"/>
      <c r="CR39" s="1283"/>
      <c r="CS39" s="1283"/>
      <c r="CT39" s="1283"/>
      <c r="CU39" s="1283"/>
      <c r="CV39" s="1283"/>
      <c r="CW39" s="1283"/>
      <c r="CX39" s="1283"/>
      <c r="CY39" s="1283"/>
      <c r="CZ39" s="1283"/>
      <c r="DA39" s="1283"/>
      <c r="DB39" s="1283"/>
      <c r="DC39" s="1283"/>
      <c r="DD39" s="1284"/>
    </row>
    <row r="40" spans="2:109">
      <c r="B40" s="1285"/>
      <c r="DD40" s="1285"/>
      <c r="DE40" s="1273"/>
    </row>
    <row r="41" spans="2:109" ht="17.25">
      <c r="B41" s="1286" t="s">
        <v>616</v>
      </c>
      <c r="C41" s="1276"/>
      <c r="D41" s="1276"/>
      <c r="E41" s="1276"/>
      <c r="F41" s="1276"/>
      <c r="G41" s="1276"/>
      <c r="H41" s="1276"/>
      <c r="I41" s="1276"/>
      <c r="J41" s="1276"/>
      <c r="K41" s="1276"/>
      <c r="L41" s="1276"/>
      <c r="M41" s="1276"/>
      <c r="N41" s="1276"/>
      <c r="O41" s="1276"/>
      <c r="P41" s="1276"/>
      <c r="Q41" s="1276"/>
      <c r="R41" s="1276"/>
      <c r="S41" s="1276"/>
      <c r="T41" s="1276"/>
      <c r="U41" s="1276"/>
      <c r="V41" s="1276"/>
      <c r="W41" s="1276"/>
      <c r="X41" s="1276"/>
      <c r="Y41" s="1276"/>
      <c r="Z41" s="1276"/>
      <c r="AA41" s="1276"/>
      <c r="AB41" s="1276"/>
      <c r="AC41" s="1276"/>
      <c r="AD41" s="1276"/>
      <c r="AE41" s="1276"/>
      <c r="AF41" s="1276"/>
      <c r="AG41" s="1276"/>
      <c r="AH41" s="1276"/>
      <c r="AI41" s="1276"/>
      <c r="AJ41" s="1276"/>
      <c r="AK41" s="1276"/>
      <c r="AL41" s="1276"/>
      <c r="AM41" s="1276"/>
      <c r="AN41" s="1276"/>
      <c r="AO41" s="1276"/>
      <c r="AP41" s="1276"/>
      <c r="AQ41" s="1276"/>
      <c r="AR41" s="1276"/>
      <c r="AS41" s="1276"/>
      <c r="AT41" s="1276"/>
      <c r="AU41" s="1276"/>
      <c r="AV41" s="1276"/>
      <c r="AW41" s="1276"/>
      <c r="AX41" s="1276"/>
      <c r="AY41" s="1276"/>
      <c r="AZ41" s="1276"/>
      <c r="BA41" s="1276"/>
      <c r="BB41" s="1276"/>
      <c r="BC41" s="1276"/>
      <c r="BD41" s="1276"/>
      <c r="BE41" s="1276"/>
      <c r="BF41" s="1276"/>
      <c r="BG41" s="1276"/>
      <c r="BH41" s="1276"/>
      <c r="BI41" s="1276"/>
      <c r="BJ41" s="1276"/>
      <c r="BK41" s="1276"/>
      <c r="BL41" s="1276"/>
      <c r="BM41" s="1276"/>
      <c r="BN41" s="1276"/>
      <c r="BO41" s="1276"/>
      <c r="BP41" s="1276"/>
      <c r="BQ41" s="1276"/>
      <c r="BR41" s="1276"/>
      <c r="BS41" s="1276"/>
      <c r="BT41" s="1276"/>
      <c r="BU41" s="1276"/>
      <c r="BV41" s="1276"/>
      <c r="BW41" s="1276"/>
      <c r="BX41" s="1276"/>
      <c r="BY41" s="1276"/>
      <c r="BZ41" s="1276"/>
      <c r="CA41" s="1276"/>
      <c r="CB41" s="1276"/>
      <c r="CC41" s="1276"/>
      <c r="CD41" s="1276"/>
      <c r="CE41" s="1276"/>
      <c r="CF41" s="1276"/>
      <c r="CG41" s="1276"/>
      <c r="CH41" s="1276"/>
      <c r="CI41" s="1276"/>
      <c r="CJ41" s="1276"/>
      <c r="CK41" s="1276"/>
      <c r="CL41" s="1276"/>
      <c r="CM41" s="1276"/>
      <c r="CN41" s="1276"/>
      <c r="CO41" s="1276"/>
      <c r="CP41" s="1276"/>
      <c r="CQ41" s="1276"/>
      <c r="CR41" s="1276"/>
      <c r="CS41" s="1276"/>
      <c r="CT41" s="1276"/>
      <c r="CU41" s="1276"/>
      <c r="CV41" s="1276"/>
      <c r="CW41" s="1276"/>
      <c r="CX41" s="1276"/>
      <c r="CY41" s="1276"/>
      <c r="CZ41" s="1276"/>
      <c r="DA41" s="1276"/>
      <c r="DB41" s="1276"/>
      <c r="DC41" s="1276"/>
      <c r="DD41" s="1278"/>
    </row>
    <row r="42" spans="2:109">
      <c r="B42" s="1280"/>
      <c r="G42" s="1287"/>
      <c r="I42" s="1288"/>
      <c r="J42" s="1288"/>
      <c r="K42" s="1288"/>
      <c r="AM42" s="1287"/>
      <c r="AN42" s="1287" t="s">
        <v>617</v>
      </c>
      <c r="AP42" s="1288"/>
      <c r="AQ42" s="1288"/>
      <c r="AR42" s="1288"/>
      <c r="AY42" s="1287"/>
      <c r="BA42" s="1288"/>
      <c r="BB42" s="1288"/>
      <c r="BC42" s="1288"/>
      <c r="BK42" s="1287"/>
      <c r="BM42" s="1288"/>
      <c r="BN42" s="1288"/>
      <c r="BO42" s="1288"/>
      <c r="BW42" s="1287"/>
      <c r="BY42" s="1288"/>
      <c r="BZ42" s="1288"/>
      <c r="CA42" s="1288"/>
      <c r="CI42" s="1287"/>
      <c r="CK42" s="1288"/>
      <c r="CL42" s="1288"/>
      <c r="CM42" s="1288"/>
      <c r="CU42" s="1287"/>
      <c r="CW42" s="1288"/>
      <c r="CX42" s="1288"/>
      <c r="CY42" s="1288"/>
    </row>
    <row r="43" spans="2:109" ht="13.5" customHeight="1">
      <c r="B43" s="1280"/>
      <c r="AN43" s="1289" t="s">
        <v>618</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c r="B44" s="1280"/>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c r="B45" s="1280"/>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c r="B46" s="1280"/>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c r="B47" s="1280"/>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c r="B48" s="1280"/>
      <c r="H48" s="1298"/>
      <c r="I48" s="1298"/>
      <c r="J48" s="1298"/>
      <c r="AN48" s="1298"/>
      <c r="AO48" s="1298"/>
      <c r="AP48" s="1298"/>
      <c r="AZ48" s="1298"/>
      <c r="BA48" s="1298"/>
      <c r="BB48" s="1298"/>
      <c r="BL48" s="1298"/>
      <c r="BM48" s="1298"/>
      <c r="BN48" s="1298"/>
      <c r="BX48" s="1298"/>
      <c r="BY48" s="1298"/>
      <c r="BZ48" s="1298"/>
      <c r="CJ48" s="1298"/>
      <c r="CK48" s="1298"/>
      <c r="CL48" s="1298"/>
      <c r="CV48" s="1298"/>
      <c r="CW48" s="1298"/>
      <c r="CX48" s="1298"/>
    </row>
    <row r="49" spans="1:109">
      <c r="B49" s="1280"/>
      <c r="AN49" s="1273" t="s">
        <v>619</v>
      </c>
    </row>
    <row r="50" spans="1:109">
      <c r="B50" s="1280"/>
      <c r="G50" s="1299"/>
      <c r="H50" s="1299"/>
      <c r="I50" s="1299"/>
      <c r="J50" s="1299"/>
      <c r="K50" s="1300"/>
      <c r="L50" s="1300"/>
      <c r="M50" s="1301"/>
      <c r="N50" s="1301"/>
      <c r="AN50" s="1302"/>
      <c r="AO50" s="1303"/>
      <c r="AP50" s="1303"/>
      <c r="AQ50" s="1303"/>
      <c r="AR50" s="1303"/>
      <c r="AS50" s="1303"/>
      <c r="AT50" s="1303"/>
      <c r="AU50" s="1303"/>
      <c r="AV50" s="1303"/>
      <c r="AW50" s="1303"/>
      <c r="AX50" s="1303"/>
      <c r="AY50" s="1303"/>
      <c r="AZ50" s="1303"/>
      <c r="BA50" s="1303"/>
      <c r="BB50" s="1303"/>
      <c r="BC50" s="1303"/>
      <c r="BD50" s="1303"/>
      <c r="BE50" s="1303"/>
      <c r="BF50" s="1303"/>
      <c r="BG50" s="1303"/>
      <c r="BH50" s="1303"/>
      <c r="BI50" s="1303"/>
      <c r="BJ50" s="1303"/>
      <c r="BK50" s="1303"/>
      <c r="BL50" s="1303"/>
      <c r="BM50" s="1303"/>
      <c r="BN50" s="1303"/>
      <c r="BO50" s="1304"/>
      <c r="BP50" s="1305" t="s">
        <v>570</v>
      </c>
      <c r="BQ50" s="1305"/>
      <c r="BR50" s="1305"/>
      <c r="BS50" s="1305"/>
      <c r="BT50" s="1305"/>
      <c r="BU50" s="1305"/>
      <c r="BV50" s="1305"/>
      <c r="BW50" s="1305"/>
      <c r="BX50" s="1305" t="s">
        <v>571</v>
      </c>
      <c r="BY50" s="1305"/>
      <c r="BZ50" s="1305"/>
      <c r="CA50" s="1305"/>
      <c r="CB50" s="1305"/>
      <c r="CC50" s="1305"/>
      <c r="CD50" s="1305"/>
      <c r="CE50" s="1305"/>
      <c r="CF50" s="1305" t="s">
        <v>572</v>
      </c>
      <c r="CG50" s="1305"/>
      <c r="CH50" s="1305"/>
      <c r="CI50" s="1305"/>
      <c r="CJ50" s="1305"/>
      <c r="CK50" s="1305"/>
      <c r="CL50" s="1305"/>
      <c r="CM50" s="1305"/>
      <c r="CN50" s="1305" t="s">
        <v>573</v>
      </c>
      <c r="CO50" s="1305"/>
      <c r="CP50" s="1305"/>
      <c r="CQ50" s="1305"/>
      <c r="CR50" s="1305"/>
      <c r="CS50" s="1305"/>
      <c r="CT50" s="1305"/>
      <c r="CU50" s="1305"/>
      <c r="CV50" s="1305" t="s">
        <v>574</v>
      </c>
      <c r="CW50" s="1305"/>
      <c r="CX50" s="1305"/>
      <c r="CY50" s="1305"/>
      <c r="CZ50" s="1305"/>
      <c r="DA50" s="1305"/>
      <c r="DB50" s="1305"/>
      <c r="DC50" s="1305"/>
    </row>
    <row r="51" spans="1:109" ht="13.5" customHeight="1">
      <c r="B51" s="1280"/>
      <c r="G51" s="1306"/>
      <c r="H51" s="1306"/>
      <c r="I51" s="1307"/>
      <c r="J51" s="1307"/>
      <c r="K51" s="1308"/>
      <c r="L51" s="1308"/>
      <c r="M51" s="1308"/>
      <c r="N51" s="1308"/>
      <c r="AM51" s="1298"/>
      <c r="AN51" s="1309" t="s">
        <v>620</v>
      </c>
      <c r="AO51" s="1309"/>
      <c r="AP51" s="1309"/>
      <c r="AQ51" s="1309"/>
      <c r="AR51" s="1309"/>
      <c r="AS51" s="1309"/>
      <c r="AT51" s="1309"/>
      <c r="AU51" s="1309"/>
      <c r="AV51" s="1309"/>
      <c r="AW51" s="1309"/>
      <c r="AX51" s="1309"/>
      <c r="AY51" s="1309"/>
      <c r="AZ51" s="1309"/>
      <c r="BA51" s="1309"/>
      <c r="BB51" s="1309" t="s">
        <v>621</v>
      </c>
      <c r="BC51" s="1309"/>
      <c r="BD51" s="1309"/>
      <c r="BE51" s="1309"/>
      <c r="BF51" s="1309"/>
      <c r="BG51" s="1309"/>
      <c r="BH51" s="1309"/>
      <c r="BI51" s="1309"/>
      <c r="BJ51" s="1309"/>
      <c r="BK51" s="1309"/>
      <c r="BL51" s="1309"/>
      <c r="BM51" s="1309"/>
      <c r="BN51" s="1309"/>
      <c r="BO51" s="1309"/>
      <c r="BP51" s="1310"/>
      <c r="BQ51" s="1311"/>
      <c r="BR51" s="1311"/>
      <c r="BS51" s="1311"/>
      <c r="BT51" s="1311"/>
      <c r="BU51" s="1311"/>
      <c r="BV51" s="1311"/>
      <c r="BW51" s="1311"/>
      <c r="BX51" s="1311">
        <v>86.1</v>
      </c>
      <c r="BY51" s="1311"/>
      <c r="BZ51" s="1311"/>
      <c r="CA51" s="1311"/>
      <c r="CB51" s="1311"/>
      <c r="CC51" s="1311"/>
      <c r="CD51" s="1311"/>
      <c r="CE51" s="1311"/>
      <c r="CF51" s="1311">
        <v>90.2</v>
      </c>
      <c r="CG51" s="1311"/>
      <c r="CH51" s="1311"/>
      <c r="CI51" s="1311"/>
      <c r="CJ51" s="1311"/>
      <c r="CK51" s="1311"/>
      <c r="CL51" s="1311"/>
      <c r="CM51" s="1311"/>
      <c r="CN51" s="1311">
        <v>95.7</v>
      </c>
      <c r="CO51" s="1311"/>
      <c r="CP51" s="1311"/>
      <c r="CQ51" s="1311"/>
      <c r="CR51" s="1311"/>
      <c r="CS51" s="1311"/>
      <c r="CT51" s="1311"/>
      <c r="CU51" s="1311"/>
      <c r="CV51" s="1311">
        <v>112.7</v>
      </c>
      <c r="CW51" s="1311"/>
      <c r="CX51" s="1311"/>
      <c r="CY51" s="1311"/>
      <c r="CZ51" s="1311"/>
      <c r="DA51" s="1311"/>
      <c r="DB51" s="1311"/>
      <c r="DC51" s="1311"/>
    </row>
    <row r="52" spans="1:109">
      <c r="B52" s="1280"/>
      <c r="G52" s="1306"/>
      <c r="H52" s="1306"/>
      <c r="I52" s="1307"/>
      <c r="J52" s="1307"/>
      <c r="K52" s="1308"/>
      <c r="L52" s="1308"/>
      <c r="M52" s="1308"/>
      <c r="N52" s="1308"/>
      <c r="AM52" s="1298"/>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c r="A53" s="1288"/>
      <c r="B53" s="1280"/>
      <c r="G53" s="1306"/>
      <c r="H53" s="1306"/>
      <c r="I53" s="1299"/>
      <c r="J53" s="1299"/>
      <c r="K53" s="1308"/>
      <c r="L53" s="1308"/>
      <c r="M53" s="1308"/>
      <c r="N53" s="1308"/>
      <c r="AM53" s="1298"/>
      <c r="AN53" s="1309"/>
      <c r="AO53" s="1309"/>
      <c r="AP53" s="1309"/>
      <c r="AQ53" s="1309"/>
      <c r="AR53" s="1309"/>
      <c r="AS53" s="1309"/>
      <c r="AT53" s="1309"/>
      <c r="AU53" s="1309"/>
      <c r="AV53" s="1309"/>
      <c r="AW53" s="1309"/>
      <c r="AX53" s="1309"/>
      <c r="AY53" s="1309"/>
      <c r="AZ53" s="1309"/>
      <c r="BA53" s="1309"/>
      <c r="BB53" s="1309" t="s">
        <v>622</v>
      </c>
      <c r="BC53" s="1309"/>
      <c r="BD53" s="1309"/>
      <c r="BE53" s="1309"/>
      <c r="BF53" s="1309"/>
      <c r="BG53" s="1309"/>
      <c r="BH53" s="1309"/>
      <c r="BI53" s="1309"/>
      <c r="BJ53" s="1309"/>
      <c r="BK53" s="1309"/>
      <c r="BL53" s="1309"/>
      <c r="BM53" s="1309"/>
      <c r="BN53" s="1309"/>
      <c r="BO53" s="1309"/>
      <c r="BP53" s="1310"/>
      <c r="BQ53" s="1311"/>
      <c r="BR53" s="1311"/>
      <c r="BS53" s="1311"/>
      <c r="BT53" s="1311"/>
      <c r="BU53" s="1311"/>
      <c r="BV53" s="1311"/>
      <c r="BW53" s="1311"/>
      <c r="BX53" s="1311">
        <v>52.2</v>
      </c>
      <c r="BY53" s="1311"/>
      <c r="BZ53" s="1311"/>
      <c r="CA53" s="1311"/>
      <c r="CB53" s="1311"/>
      <c r="CC53" s="1311"/>
      <c r="CD53" s="1311"/>
      <c r="CE53" s="1311"/>
      <c r="CF53" s="1311">
        <v>53.8</v>
      </c>
      <c r="CG53" s="1311"/>
      <c r="CH53" s="1311"/>
      <c r="CI53" s="1311"/>
      <c r="CJ53" s="1311"/>
      <c r="CK53" s="1311"/>
      <c r="CL53" s="1311"/>
      <c r="CM53" s="1311"/>
      <c r="CN53" s="1311">
        <v>55.6</v>
      </c>
      <c r="CO53" s="1311"/>
      <c r="CP53" s="1311"/>
      <c r="CQ53" s="1311"/>
      <c r="CR53" s="1311"/>
      <c r="CS53" s="1311"/>
      <c r="CT53" s="1311"/>
      <c r="CU53" s="1311"/>
      <c r="CV53" s="1311">
        <v>56.8</v>
      </c>
      <c r="CW53" s="1311"/>
      <c r="CX53" s="1311"/>
      <c r="CY53" s="1311"/>
      <c r="CZ53" s="1311"/>
      <c r="DA53" s="1311"/>
      <c r="DB53" s="1311"/>
      <c r="DC53" s="1311"/>
    </row>
    <row r="54" spans="1:109">
      <c r="A54" s="1288"/>
      <c r="B54" s="1280"/>
      <c r="G54" s="1306"/>
      <c r="H54" s="1306"/>
      <c r="I54" s="1299"/>
      <c r="J54" s="1299"/>
      <c r="K54" s="1308"/>
      <c r="L54" s="1308"/>
      <c r="M54" s="1308"/>
      <c r="N54" s="1308"/>
      <c r="AM54" s="1298"/>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c r="A55" s="1288"/>
      <c r="B55" s="1280"/>
      <c r="G55" s="1299"/>
      <c r="H55" s="1299"/>
      <c r="I55" s="1299"/>
      <c r="J55" s="1299"/>
      <c r="K55" s="1308"/>
      <c r="L55" s="1308"/>
      <c r="M55" s="1308"/>
      <c r="N55" s="1308"/>
      <c r="AN55" s="1305" t="s">
        <v>623</v>
      </c>
      <c r="AO55" s="1305"/>
      <c r="AP55" s="1305"/>
      <c r="AQ55" s="1305"/>
      <c r="AR55" s="1305"/>
      <c r="AS55" s="1305"/>
      <c r="AT55" s="1305"/>
      <c r="AU55" s="1305"/>
      <c r="AV55" s="1305"/>
      <c r="AW55" s="1305"/>
      <c r="AX55" s="1305"/>
      <c r="AY55" s="1305"/>
      <c r="AZ55" s="1305"/>
      <c r="BA55" s="1305"/>
      <c r="BB55" s="1309" t="s">
        <v>621</v>
      </c>
      <c r="BC55" s="1309"/>
      <c r="BD55" s="1309"/>
      <c r="BE55" s="1309"/>
      <c r="BF55" s="1309"/>
      <c r="BG55" s="1309"/>
      <c r="BH55" s="1309"/>
      <c r="BI55" s="1309"/>
      <c r="BJ55" s="1309"/>
      <c r="BK55" s="1309"/>
      <c r="BL55" s="1309"/>
      <c r="BM55" s="1309"/>
      <c r="BN55" s="1309"/>
      <c r="BO55" s="1309"/>
      <c r="BP55" s="1310"/>
      <c r="BQ55" s="1311"/>
      <c r="BR55" s="1311"/>
      <c r="BS55" s="1311"/>
      <c r="BT55" s="1311"/>
      <c r="BU55" s="1311"/>
      <c r="BV55" s="1311"/>
      <c r="BW55" s="1311"/>
      <c r="BX55" s="1311">
        <v>0</v>
      </c>
      <c r="BY55" s="1311"/>
      <c r="BZ55" s="1311"/>
      <c r="CA55" s="1311"/>
      <c r="CB55" s="1311"/>
      <c r="CC55" s="1311"/>
      <c r="CD55" s="1311"/>
      <c r="CE55" s="1311"/>
      <c r="CF55" s="1311">
        <v>0</v>
      </c>
      <c r="CG55" s="1311"/>
      <c r="CH55" s="1311"/>
      <c r="CI55" s="1311"/>
      <c r="CJ55" s="1311"/>
      <c r="CK55" s="1311"/>
      <c r="CL55" s="1311"/>
      <c r="CM55" s="1311"/>
      <c r="CN55" s="1311">
        <v>0</v>
      </c>
      <c r="CO55" s="1311"/>
      <c r="CP55" s="1311"/>
      <c r="CQ55" s="1311"/>
      <c r="CR55" s="1311"/>
      <c r="CS55" s="1311"/>
      <c r="CT55" s="1311"/>
      <c r="CU55" s="1311"/>
      <c r="CV55" s="1311">
        <v>3.1</v>
      </c>
      <c r="CW55" s="1311"/>
      <c r="CX55" s="1311"/>
      <c r="CY55" s="1311"/>
      <c r="CZ55" s="1311"/>
      <c r="DA55" s="1311"/>
      <c r="DB55" s="1311"/>
      <c r="DC55" s="1311"/>
    </row>
    <row r="56" spans="1:109">
      <c r="A56" s="1288"/>
      <c r="B56" s="1280"/>
      <c r="G56" s="1299"/>
      <c r="H56" s="1299"/>
      <c r="I56" s="1299"/>
      <c r="J56" s="1299"/>
      <c r="K56" s="1308"/>
      <c r="L56" s="1308"/>
      <c r="M56" s="1308"/>
      <c r="N56" s="1308"/>
      <c r="AN56" s="1305"/>
      <c r="AO56" s="1305"/>
      <c r="AP56" s="1305"/>
      <c r="AQ56" s="1305"/>
      <c r="AR56" s="1305"/>
      <c r="AS56" s="1305"/>
      <c r="AT56" s="1305"/>
      <c r="AU56" s="1305"/>
      <c r="AV56" s="1305"/>
      <c r="AW56" s="1305"/>
      <c r="AX56" s="1305"/>
      <c r="AY56" s="1305"/>
      <c r="AZ56" s="1305"/>
      <c r="BA56" s="1305"/>
      <c r="BB56" s="1309"/>
      <c r="BC56" s="1309"/>
      <c r="BD56" s="1309"/>
      <c r="BE56" s="1309"/>
      <c r="BF56" s="1309"/>
      <c r="BG56" s="1309"/>
      <c r="BH56" s="1309"/>
      <c r="BI56" s="1309"/>
      <c r="BJ56" s="1309"/>
      <c r="BK56" s="1309"/>
      <c r="BL56" s="1309"/>
      <c r="BM56" s="1309"/>
      <c r="BN56" s="1309"/>
      <c r="BO56" s="1309"/>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1288" customFormat="1">
      <c r="B57" s="1312"/>
      <c r="G57" s="1299"/>
      <c r="H57" s="1299"/>
      <c r="I57" s="1313"/>
      <c r="J57" s="1313"/>
      <c r="K57" s="1308"/>
      <c r="L57" s="1308"/>
      <c r="M57" s="1308"/>
      <c r="N57" s="1308"/>
      <c r="AM57" s="1273"/>
      <c r="AN57" s="1305"/>
      <c r="AO57" s="1305"/>
      <c r="AP57" s="1305"/>
      <c r="AQ57" s="1305"/>
      <c r="AR57" s="1305"/>
      <c r="AS57" s="1305"/>
      <c r="AT57" s="1305"/>
      <c r="AU57" s="1305"/>
      <c r="AV57" s="1305"/>
      <c r="AW57" s="1305"/>
      <c r="AX57" s="1305"/>
      <c r="AY57" s="1305"/>
      <c r="AZ57" s="1305"/>
      <c r="BA57" s="1305"/>
      <c r="BB57" s="1309" t="s">
        <v>622</v>
      </c>
      <c r="BC57" s="1309"/>
      <c r="BD57" s="1309"/>
      <c r="BE57" s="1309"/>
      <c r="BF57" s="1309"/>
      <c r="BG57" s="1309"/>
      <c r="BH57" s="1309"/>
      <c r="BI57" s="1309"/>
      <c r="BJ57" s="1309"/>
      <c r="BK57" s="1309"/>
      <c r="BL57" s="1309"/>
      <c r="BM57" s="1309"/>
      <c r="BN57" s="1309"/>
      <c r="BO57" s="1309"/>
      <c r="BP57" s="1310"/>
      <c r="BQ57" s="1311"/>
      <c r="BR57" s="1311"/>
      <c r="BS57" s="1311"/>
      <c r="BT57" s="1311"/>
      <c r="BU57" s="1311"/>
      <c r="BV57" s="1311"/>
      <c r="BW57" s="1311"/>
      <c r="BX57" s="1311">
        <v>52.1</v>
      </c>
      <c r="BY57" s="1311"/>
      <c r="BZ57" s="1311"/>
      <c r="CA57" s="1311"/>
      <c r="CB57" s="1311"/>
      <c r="CC57" s="1311"/>
      <c r="CD57" s="1311"/>
      <c r="CE57" s="1311"/>
      <c r="CF57" s="1311">
        <v>59.1</v>
      </c>
      <c r="CG57" s="1311"/>
      <c r="CH57" s="1311"/>
      <c r="CI57" s="1311"/>
      <c r="CJ57" s="1311"/>
      <c r="CK57" s="1311"/>
      <c r="CL57" s="1311"/>
      <c r="CM57" s="1311"/>
      <c r="CN57" s="1311">
        <v>59.8</v>
      </c>
      <c r="CO57" s="1311"/>
      <c r="CP57" s="1311"/>
      <c r="CQ57" s="1311"/>
      <c r="CR57" s="1311"/>
      <c r="CS57" s="1311"/>
      <c r="CT57" s="1311"/>
      <c r="CU57" s="1311"/>
      <c r="CV57" s="1311">
        <v>59.7</v>
      </c>
      <c r="CW57" s="1311"/>
      <c r="CX57" s="1311"/>
      <c r="CY57" s="1311"/>
      <c r="CZ57" s="1311"/>
      <c r="DA57" s="1311"/>
      <c r="DB57" s="1311"/>
      <c r="DC57" s="1311"/>
      <c r="DD57" s="1314"/>
      <c r="DE57" s="1312"/>
    </row>
    <row r="58" spans="1:109" s="1288" customFormat="1">
      <c r="A58" s="1273"/>
      <c r="B58" s="1312"/>
      <c r="G58" s="1299"/>
      <c r="H58" s="1299"/>
      <c r="I58" s="1313"/>
      <c r="J58" s="1313"/>
      <c r="K58" s="1308"/>
      <c r="L58" s="1308"/>
      <c r="M58" s="1308"/>
      <c r="N58" s="1308"/>
      <c r="AM58" s="1273"/>
      <c r="AN58" s="1305"/>
      <c r="AO58" s="1305"/>
      <c r="AP58" s="1305"/>
      <c r="AQ58" s="1305"/>
      <c r="AR58" s="1305"/>
      <c r="AS58" s="1305"/>
      <c r="AT58" s="1305"/>
      <c r="AU58" s="1305"/>
      <c r="AV58" s="1305"/>
      <c r="AW58" s="1305"/>
      <c r="AX58" s="1305"/>
      <c r="AY58" s="1305"/>
      <c r="AZ58" s="1305"/>
      <c r="BA58" s="1305"/>
      <c r="BB58" s="1309"/>
      <c r="BC58" s="1309"/>
      <c r="BD58" s="1309"/>
      <c r="BE58" s="1309"/>
      <c r="BF58" s="1309"/>
      <c r="BG58" s="1309"/>
      <c r="BH58" s="1309"/>
      <c r="BI58" s="1309"/>
      <c r="BJ58" s="1309"/>
      <c r="BK58" s="1309"/>
      <c r="BL58" s="1309"/>
      <c r="BM58" s="1309"/>
      <c r="BN58" s="1309"/>
      <c r="BO58" s="1309"/>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1314"/>
      <c r="DE58" s="1312"/>
    </row>
    <row r="59" spans="1:109" s="1288" customFormat="1">
      <c r="A59" s="1273"/>
      <c r="B59" s="1312"/>
      <c r="K59" s="1315"/>
      <c r="L59" s="1315"/>
      <c r="M59" s="1315"/>
      <c r="N59" s="1315"/>
      <c r="AQ59" s="1315"/>
      <c r="AR59" s="1315"/>
      <c r="AS59" s="1315"/>
      <c r="AT59" s="1315"/>
      <c r="BC59" s="1315"/>
      <c r="BD59" s="1315"/>
      <c r="BE59" s="1315"/>
      <c r="BF59" s="1315"/>
      <c r="BO59" s="1315"/>
      <c r="BP59" s="1315"/>
      <c r="BQ59" s="1315"/>
      <c r="BR59" s="1315"/>
      <c r="CA59" s="1315"/>
      <c r="CB59" s="1315"/>
      <c r="CC59" s="1315"/>
      <c r="CD59" s="1315"/>
      <c r="CM59" s="1315"/>
      <c r="CN59" s="1315"/>
      <c r="CO59" s="1315"/>
      <c r="CP59" s="1315"/>
      <c r="CY59" s="1315"/>
      <c r="CZ59" s="1315"/>
      <c r="DA59" s="1315"/>
      <c r="DB59" s="1315"/>
      <c r="DC59" s="1315"/>
      <c r="DD59" s="1314"/>
      <c r="DE59" s="1312"/>
    </row>
    <row r="60" spans="1:109" s="1288" customFormat="1">
      <c r="A60" s="1273"/>
      <c r="B60" s="1312"/>
      <c r="K60" s="1315"/>
      <c r="L60" s="1315"/>
      <c r="M60" s="1315"/>
      <c r="N60" s="1315"/>
      <c r="AQ60" s="1315"/>
      <c r="AR60" s="1315"/>
      <c r="AS60" s="1315"/>
      <c r="AT60" s="1315"/>
      <c r="BC60" s="1315"/>
      <c r="BD60" s="1315"/>
      <c r="BE60" s="1315"/>
      <c r="BF60" s="1315"/>
      <c r="BO60" s="1315"/>
      <c r="BP60" s="1315"/>
      <c r="BQ60" s="1315"/>
      <c r="BR60" s="1315"/>
      <c r="CA60" s="1315"/>
      <c r="CB60" s="1315"/>
      <c r="CC60" s="1315"/>
      <c r="CD60" s="1315"/>
      <c r="CM60" s="1315"/>
      <c r="CN60" s="1315"/>
      <c r="CO60" s="1315"/>
      <c r="CP60" s="1315"/>
      <c r="CY60" s="1315"/>
      <c r="CZ60" s="1315"/>
      <c r="DA60" s="1315"/>
      <c r="DB60" s="1315"/>
      <c r="DC60" s="1315"/>
      <c r="DD60" s="1314"/>
      <c r="DE60" s="1312"/>
    </row>
    <row r="61" spans="1:109" s="1288" customFormat="1">
      <c r="A61" s="1273"/>
      <c r="B61" s="1316"/>
      <c r="C61" s="1317"/>
      <c r="D61" s="1317"/>
      <c r="E61" s="1317"/>
      <c r="F61" s="1317"/>
      <c r="G61" s="1317"/>
      <c r="H61" s="1317"/>
      <c r="I61" s="1317"/>
      <c r="J61" s="1317"/>
      <c r="K61" s="1317"/>
      <c r="L61" s="1317"/>
      <c r="M61" s="1318"/>
      <c r="N61" s="1318"/>
      <c r="O61" s="1317"/>
      <c r="P61" s="1317"/>
      <c r="Q61" s="1317"/>
      <c r="R61" s="1317"/>
      <c r="S61" s="1317"/>
      <c r="T61" s="1317"/>
      <c r="U61" s="1317"/>
      <c r="V61" s="1317"/>
      <c r="W61" s="1317"/>
      <c r="X61" s="1317"/>
      <c r="Y61" s="1317"/>
      <c r="Z61" s="1317"/>
      <c r="AA61" s="1317"/>
      <c r="AB61" s="1317"/>
      <c r="AC61" s="1317"/>
      <c r="AD61" s="1317"/>
      <c r="AE61" s="1317"/>
      <c r="AF61" s="1317"/>
      <c r="AG61" s="1317"/>
      <c r="AH61" s="1317"/>
      <c r="AI61" s="1317"/>
      <c r="AJ61" s="1317"/>
      <c r="AK61" s="1317"/>
      <c r="AL61" s="1317"/>
      <c r="AM61" s="1317"/>
      <c r="AN61" s="1317"/>
      <c r="AO61" s="1317"/>
      <c r="AP61" s="1317"/>
      <c r="AQ61" s="1317"/>
      <c r="AR61" s="1317"/>
      <c r="AS61" s="1318"/>
      <c r="AT61" s="1318"/>
      <c r="AU61" s="1317"/>
      <c r="AV61" s="1317"/>
      <c r="AW61" s="1317"/>
      <c r="AX61" s="1317"/>
      <c r="AY61" s="1317"/>
      <c r="AZ61" s="1317"/>
      <c r="BA61" s="1317"/>
      <c r="BB61" s="1317"/>
      <c r="BC61" s="1317"/>
      <c r="BD61" s="1317"/>
      <c r="BE61" s="1318"/>
      <c r="BF61" s="1318"/>
      <c r="BG61" s="1317"/>
      <c r="BH61" s="1317"/>
      <c r="BI61" s="1317"/>
      <c r="BJ61" s="1317"/>
      <c r="BK61" s="1317"/>
      <c r="BL61" s="1317"/>
      <c r="BM61" s="1317"/>
      <c r="BN61" s="1317"/>
      <c r="BO61" s="1317"/>
      <c r="BP61" s="1317"/>
      <c r="BQ61" s="1318"/>
      <c r="BR61" s="1318"/>
      <c r="BS61" s="1317"/>
      <c r="BT61" s="1317"/>
      <c r="BU61" s="1317"/>
      <c r="BV61" s="1317"/>
      <c r="BW61" s="1317"/>
      <c r="BX61" s="1317"/>
      <c r="BY61" s="1317"/>
      <c r="BZ61" s="1317"/>
      <c r="CA61" s="1317"/>
      <c r="CB61" s="1317"/>
      <c r="CC61" s="1318"/>
      <c r="CD61" s="1318"/>
      <c r="CE61" s="1317"/>
      <c r="CF61" s="1317"/>
      <c r="CG61" s="1317"/>
      <c r="CH61" s="1317"/>
      <c r="CI61" s="1317"/>
      <c r="CJ61" s="1317"/>
      <c r="CK61" s="1317"/>
      <c r="CL61" s="1317"/>
      <c r="CM61" s="1317"/>
      <c r="CN61" s="1317"/>
      <c r="CO61" s="1318"/>
      <c r="CP61" s="1318"/>
      <c r="CQ61" s="1317"/>
      <c r="CR61" s="1317"/>
      <c r="CS61" s="1317"/>
      <c r="CT61" s="1317"/>
      <c r="CU61" s="1317"/>
      <c r="CV61" s="1317"/>
      <c r="CW61" s="1317"/>
      <c r="CX61" s="1317"/>
      <c r="CY61" s="1317"/>
      <c r="CZ61" s="1317"/>
      <c r="DA61" s="1318"/>
      <c r="DB61" s="1318"/>
      <c r="DC61" s="1318"/>
      <c r="DD61" s="1319"/>
      <c r="DE61" s="1312"/>
    </row>
    <row r="62" spans="1:109">
      <c r="B62" s="1285"/>
      <c r="C62" s="1285"/>
      <c r="D62" s="1285"/>
      <c r="E62" s="1285"/>
      <c r="F62" s="1285"/>
      <c r="G62" s="1285"/>
      <c r="H62" s="1285"/>
      <c r="I62" s="1285"/>
      <c r="J62" s="1285"/>
      <c r="K62" s="1285"/>
      <c r="L62" s="1285"/>
      <c r="M62" s="1285"/>
      <c r="N62" s="1285"/>
      <c r="O62" s="1285"/>
      <c r="P62" s="1285"/>
      <c r="Q62" s="1285"/>
      <c r="R62" s="1285"/>
      <c r="S62" s="1285"/>
      <c r="T62" s="1285"/>
      <c r="U62" s="1285"/>
      <c r="V62" s="1285"/>
      <c r="W62" s="1285"/>
      <c r="X62" s="1285"/>
      <c r="Y62" s="1285"/>
      <c r="Z62" s="1285"/>
      <c r="AA62" s="1285"/>
      <c r="AB62" s="1285"/>
      <c r="AC62" s="1285"/>
      <c r="AD62" s="1285"/>
      <c r="AE62" s="1285"/>
      <c r="AF62" s="1285"/>
      <c r="AG62" s="1285"/>
      <c r="AH62" s="1285"/>
      <c r="AI62" s="1285"/>
      <c r="AJ62" s="1285"/>
      <c r="AK62" s="1285"/>
      <c r="AL62" s="1285"/>
      <c r="AM62" s="1285"/>
      <c r="AN62" s="1285"/>
      <c r="AO62" s="1285"/>
      <c r="AP62" s="1285"/>
      <c r="AQ62" s="1285"/>
      <c r="AR62" s="1285"/>
      <c r="AS62" s="1285"/>
      <c r="AT62" s="1285"/>
      <c r="AU62" s="1285"/>
      <c r="AV62" s="1285"/>
      <c r="AW62" s="1285"/>
      <c r="AX62" s="1285"/>
      <c r="AY62" s="1285"/>
      <c r="AZ62" s="1285"/>
      <c r="BA62" s="1285"/>
      <c r="BB62" s="1285"/>
      <c r="BC62" s="1285"/>
      <c r="BD62" s="1285"/>
      <c r="BE62" s="1285"/>
      <c r="BF62" s="1285"/>
      <c r="BG62" s="1285"/>
      <c r="BH62" s="1285"/>
      <c r="BI62" s="1285"/>
      <c r="BJ62" s="1285"/>
      <c r="BK62" s="1285"/>
      <c r="BL62" s="1285"/>
      <c r="BM62" s="1285"/>
      <c r="BN62" s="1285"/>
      <c r="BO62" s="1285"/>
      <c r="BP62" s="1285"/>
      <c r="BQ62" s="1285"/>
      <c r="BR62" s="1285"/>
      <c r="BS62" s="1285"/>
      <c r="BT62" s="1285"/>
      <c r="BU62" s="1285"/>
      <c r="BV62" s="1285"/>
      <c r="BW62" s="1285"/>
      <c r="BX62" s="1285"/>
      <c r="BY62" s="1285"/>
      <c r="BZ62" s="1285"/>
      <c r="CA62" s="1285"/>
      <c r="CB62" s="1285"/>
      <c r="CC62" s="1285"/>
      <c r="CD62" s="1285"/>
      <c r="CE62" s="1285"/>
      <c r="CF62" s="1285"/>
      <c r="CG62" s="1285"/>
      <c r="CH62" s="1285"/>
      <c r="CI62" s="1285"/>
      <c r="CJ62" s="1285"/>
      <c r="CK62" s="1285"/>
      <c r="CL62" s="1285"/>
      <c r="CM62" s="1285"/>
      <c r="CN62" s="1285"/>
      <c r="CO62" s="1285"/>
      <c r="CP62" s="1285"/>
      <c r="CQ62" s="1285"/>
      <c r="CR62" s="1285"/>
      <c r="CS62" s="1285"/>
      <c r="CT62" s="1285"/>
      <c r="CU62" s="1285"/>
      <c r="CV62" s="1285"/>
      <c r="CW62" s="1285"/>
      <c r="CX62" s="1285"/>
      <c r="CY62" s="1285"/>
      <c r="CZ62" s="1285"/>
      <c r="DA62" s="1285"/>
      <c r="DB62" s="1285"/>
      <c r="DC62" s="1285"/>
      <c r="DD62" s="1285"/>
      <c r="DE62" s="1273"/>
    </row>
    <row r="63" spans="1:109" ht="17.25">
      <c r="B63" s="1320" t="s">
        <v>624</v>
      </c>
    </row>
    <row r="64" spans="1:109">
      <c r="B64" s="1280"/>
      <c r="G64" s="1287"/>
      <c r="I64" s="1321"/>
      <c r="J64" s="1321"/>
      <c r="K64" s="1321"/>
      <c r="L64" s="1321"/>
      <c r="M64" s="1321"/>
      <c r="N64" s="1322"/>
      <c r="AM64" s="1287"/>
      <c r="AN64" s="1287" t="s">
        <v>617</v>
      </c>
      <c r="AP64" s="1288"/>
      <c r="AQ64" s="1288"/>
      <c r="AR64" s="1288"/>
      <c r="AY64" s="1287"/>
      <c r="BA64" s="1288"/>
      <c r="BB64" s="1288"/>
      <c r="BC64" s="1288"/>
      <c r="BK64" s="1287"/>
      <c r="BM64" s="1288"/>
      <c r="BN64" s="1288"/>
      <c r="BO64" s="1288"/>
      <c r="BW64" s="1287"/>
      <c r="BY64" s="1288"/>
      <c r="BZ64" s="1288"/>
      <c r="CA64" s="1288"/>
      <c r="CI64" s="1287"/>
      <c r="CK64" s="1288"/>
      <c r="CL64" s="1288"/>
      <c r="CM64" s="1288"/>
      <c r="CU64" s="1287"/>
      <c r="CW64" s="1288"/>
      <c r="CX64" s="1288"/>
      <c r="CY64" s="1288"/>
    </row>
    <row r="65" spans="2:107">
      <c r="B65" s="1280"/>
      <c r="AN65" s="1289" t="s">
        <v>625</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c r="B66" s="1280"/>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c r="B67" s="1280"/>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c r="B68" s="1280"/>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c r="B69" s="1280"/>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c r="B70" s="1280"/>
      <c r="H70" s="1323"/>
      <c r="I70" s="1323"/>
      <c r="J70" s="1324"/>
      <c r="K70" s="1324"/>
      <c r="L70" s="1325"/>
      <c r="M70" s="1324"/>
      <c r="N70" s="1325"/>
      <c r="AN70" s="1298"/>
      <c r="AO70" s="1298"/>
      <c r="AP70" s="1298"/>
      <c r="AZ70" s="1298"/>
      <c r="BA70" s="1298"/>
      <c r="BB70" s="1298"/>
      <c r="BL70" s="1298"/>
      <c r="BM70" s="1298"/>
      <c r="BN70" s="1298"/>
      <c r="BX70" s="1298"/>
      <c r="BY70" s="1298"/>
      <c r="BZ70" s="1298"/>
      <c r="CJ70" s="1298"/>
      <c r="CK70" s="1298"/>
      <c r="CL70" s="1298"/>
      <c r="CV70" s="1298"/>
      <c r="CW70" s="1298"/>
      <c r="CX70" s="1298"/>
    </row>
    <row r="71" spans="2:107">
      <c r="B71" s="1280"/>
      <c r="G71" s="1326"/>
      <c r="I71" s="1327"/>
      <c r="J71" s="1324"/>
      <c r="K71" s="1324"/>
      <c r="L71" s="1325"/>
      <c r="M71" s="1324"/>
      <c r="N71" s="1325"/>
      <c r="AM71" s="1326"/>
      <c r="AN71" s="1273" t="s">
        <v>619</v>
      </c>
    </row>
    <row r="72" spans="2:107">
      <c r="B72" s="1280"/>
      <c r="G72" s="1299"/>
      <c r="H72" s="1299"/>
      <c r="I72" s="1299"/>
      <c r="J72" s="1299"/>
      <c r="K72" s="1300"/>
      <c r="L72" s="1300"/>
      <c r="M72" s="1301"/>
      <c r="N72" s="1301"/>
      <c r="AN72" s="1302"/>
      <c r="AO72" s="1303"/>
      <c r="AP72" s="1303"/>
      <c r="AQ72" s="1303"/>
      <c r="AR72" s="1303"/>
      <c r="AS72" s="1303"/>
      <c r="AT72" s="1303"/>
      <c r="AU72" s="1303"/>
      <c r="AV72" s="1303"/>
      <c r="AW72" s="1303"/>
      <c r="AX72" s="1303"/>
      <c r="AY72" s="1303"/>
      <c r="AZ72" s="1303"/>
      <c r="BA72" s="1303"/>
      <c r="BB72" s="1303"/>
      <c r="BC72" s="1303"/>
      <c r="BD72" s="1303"/>
      <c r="BE72" s="1303"/>
      <c r="BF72" s="1303"/>
      <c r="BG72" s="1303"/>
      <c r="BH72" s="1303"/>
      <c r="BI72" s="1303"/>
      <c r="BJ72" s="1303"/>
      <c r="BK72" s="1303"/>
      <c r="BL72" s="1303"/>
      <c r="BM72" s="1303"/>
      <c r="BN72" s="1303"/>
      <c r="BO72" s="1304"/>
      <c r="BP72" s="1305" t="s">
        <v>570</v>
      </c>
      <c r="BQ72" s="1305"/>
      <c r="BR72" s="1305"/>
      <c r="BS72" s="1305"/>
      <c r="BT72" s="1305"/>
      <c r="BU72" s="1305"/>
      <c r="BV72" s="1305"/>
      <c r="BW72" s="1305"/>
      <c r="BX72" s="1305" t="s">
        <v>571</v>
      </c>
      <c r="BY72" s="1305"/>
      <c r="BZ72" s="1305"/>
      <c r="CA72" s="1305"/>
      <c r="CB72" s="1305"/>
      <c r="CC72" s="1305"/>
      <c r="CD72" s="1305"/>
      <c r="CE72" s="1305"/>
      <c r="CF72" s="1305" t="s">
        <v>572</v>
      </c>
      <c r="CG72" s="1305"/>
      <c r="CH72" s="1305"/>
      <c r="CI72" s="1305"/>
      <c r="CJ72" s="1305"/>
      <c r="CK72" s="1305"/>
      <c r="CL72" s="1305"/>
      <c r="CM72" s="1305"/>
      <c r="CN72" s="1305" t="s">
        <v>573</v>
      </c>
      <c r="CO72" s="1305"/>
      <c r="CP72" s="1305"/>
      <c r="CQ72" s="1305"/>
      <c r="CR72" s="1305"/>
      <c r="CS72" s="1305"/>
      <c r="CT72" s="1305"/>
      <c r="CU72" s="1305"/>
      <c r="CV72" s="1305" t="s">
        <v>574</v>
      </c>
      <c r="CW72" s="1305"/>
      <c r="CX72" s="1305"/>
      <c r="CY72" s="1305"/>
      <c r="CZ72" s="1305"/>
      <c r="DA72" s="1305"/>
      <c r="DB72" s="1305"/>
      <c r="DC72" s="1305"/>
    </row>
    <row r="73" spans="2:107">
      <c r="B73" s="1280"/>
      <c r="G73" s="1306"/>
      <c r="H73" s="1306"/>
      <c r="I73" s="1306"/>
      <c r="J73" s="1306"/>
      <c r="K73" s="1328"/>
      <c r="L73" s="1328"/>
      <c r="M73" s="1328"/>
      <c r="N73" s="1328"/>
      <c r="AM73" s="1298"/>
      <c r="AN73" s="1309" t="s">
        <v>620</v>
      </c>
      <c r="AO73" s="1309"/>
      <c r="AP73" s="1309"/>
      <c r="AQ73" s="1309"/>
      <c r="AR73" s="1309"/>
      <c r="AS73" s="1309"/>
      <c r="AT73" s="1309"/>
      <c r="AU73" s="1309"/>
      <c r="AV73" s="1309"/>
      <c r="AW73" s="1309"/>
      <c r="AX73" s="1309"/>
      <c r="AY73" s="1309"/>
      <c r="AZ73" s="1309"/>
      <c r="BA73" s="1309"/>
      <c r="BB73" s="1309" t="s">
        <v>621</v>
      </c>
      <c r="BC73" s="1309"/>
      <c r="BD73" s="1309"/>
      <c r="BE73" s="1309"/>
      <c r="BF73" s="1309"/>
      <c r="BG73" s="1309"/>
      <c r="BH73" s="1309"/>
      <c r="BI73" s="1309"/>
      <c r="BJ73" s="1309"/>
      <c r="BK73" s="1309"/>
      <c r="BL73" s="1309"/>
      <c r="BM73" s="1309"/>
      <c r="BN73" s="1309"/>
      <c r="BO73" s="1309"/>
      <c r="BP73" s="1311">
        <v>87.8</v>
      </c>
      <c r="BQ73" s="1311"/>
      <c r="BR73" s="1311"/>
      <c r="BS73" s="1311"/>
      <c r="BT73" s="1311"/>
      <c r="BU73" s="1311"/>
      <c r="BV73" s="1311"/>
      <c r="BW73" s="1311"/>
      <c r="BX73" s="1311">
        <v>86.1</v>
      </c>
      <c r="BY73" s="1311"/>
      <c r="BZ73" s="1311"/>
      <c r="CA73" s="1311"/>
      <c r="CB73" s="1311"/>
      <c r="CC73" s="1311"/>
      <c r="CD73" s="1311"/>
      <c r="CE73" s="1311"/>
      <c r="CF73" s="1311">
        <v>90.2</v>
      </c>
      <c r="CG73" s="1311"/>
      <c r="CH73" s="1311"/>
      <c r="CI73" s="1311"/>
      <c r="CJ73" s="1311"/>
      <c r="CK73" s="1311"/>
      <c r="CL73" s="1311"/>
      <c r="CM73" s="1311"/>
      <c r="CN73" s="1311">
        <v>95.7</v>
      </c>
      <c r="CO73" s="1311"/>
      <c r="CP73" s="1311"/>
      <c r="CQ73" s="1311"/>
      <c r="CR73" s="1311"/>
      <c r="CS73" s="1311"/>
      <c r="CT73" s="1311"/>
      <c r="CU73" s="1311"/>
      <c r="CV73" s="1311">
        <v>112.7</v>
      </c>
      <c r="CW73" s="1311"/>
      <c r="CX73" s="1311"/>
      <c r="CY73" s="1311"/>
      <c r="CZ73" s="1311"/>
      <c r="DA73" s="1311"/>
      <c r="DB73" s="1311"/>
      <c r="DC73" s="1311"/>
    </row>
    <row r="74" spans="2:107">
      <c r="B74" s="1280"/>
      <c r="G74" s="1306"/>
      <c r="H74" s="1306"/>
      <c r="I74" s="1306"/>
      <c r="J74" s="1306"/>
      <c r="K74" s="1328"/>
      <c r="L74" s="1328"/>
      <c r="M74" s="1328"/>
      <c r="N74" s="1328"/>
      <c r="AM74" s="1298"/>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c r="B75" s="1280"/>
      <c r="G75" s="1306"/>
      <c r="H75" s="1306"/>
      <c r="I75" s="1299"/>
      <c r="J75" s="1299"/>
      <c r="K75" s="1308"/>
      <c r="L75" s="1308"/>
      <c r="M75" s="1308"/>
      <c r="N75" s="1308"/>
      <c r="AM75" s="1298"/>
      <c r="AN75" s="1309"/>
      <c r="AO75" s="1309"/>
      <c r="AP75" s="1309"/>
      <c r="AQ75" s="1309"/>
      <c r="AR75" s="1309"/>
      <c r="AS75" s="1309"/>
      <c r="AT75" s="1309"/>
      <c r="AU75" s="1309"/>
      <c r="AV75" s="1309"/>
      <c r="AW75" s="1309"/>
      <c r="AX75" s="1309"/>
      <c r="AY75" s="1309"/>
      <c r="AZ75" s="1309"/>
      <c r="BA75" s="1309"/>
      <c r="BB75" s="1309" t="s">
        <v>626</v>
      </c>
      <c r="BC75" s="1309"/>
      <c r="BD75" s="1309"/>
      <c r="BE75" s="1309"/>
      <c r="BF75" s="1309"/>
      <c r="BG75" s="1309"/>
      <c r="BH75" s="1309"/>
      <c r="BI75" s="1309"/>
      <c r="BJ75" s="1309"/>
      <c r="BK75" s="1309"/>
      <c r="BL75" s="1309"/>
      <c r="BM75" s="1309"/>
      <c r="BN75" s="1309"/>
      <c r="BO75" s="1309"/>
      <c r="BP75" s="1311">
        <v>14.1</v>
      </c>
      <c r="BQ75" s="1311"/>
      <c r="BR75" s="1311"/>
      <c r="BS75" s="1311"/>
      <c r="BT75" s="1311"/>
      <c r="BU75" s="1311"/>
      <c r="BV75" s="1311"/>
      <c r="BW75" s="1311"/>
      <c r="BX75" s="1311">
        <v>12.8</v>
      </c>
      <c r="BY75" s="1311"/>
      <c r="BZ75" s="1311"/>
      <c r="CA75" s="1311"/>
      <c r="CB75" s="1311"/>
      <c r="CC75" s="1311"/>
      <c r="CD75" s="1311"/>
      <c r="CE75" s="1311"/>
      <c r="CF75" s="1311">
        <v>11.3</v>
      </c>
      <c r="CG75" s="1311"/>
      <c r="CH75" s="1311"/>
      <c r="CI75" s="1311"/>
      <c r="CJ75" s="1311"/>
      <c r="CK75" s="1311"/>
      <c r="CL75" s="1311"/>
      <c r="CM75" s="1311"/>
      <c r="CN75" s="1311">
        <v>10.1</v>
      </c>
      <c r="CO75" s="1311"/>
      <c r="CP75" s="1311"/>
      <c r="CQ75" s="1311"/>
      <c r="CR75" s="1311"/>
      <c r="CS75" s="1311"/>
      <c r="CT75" s="1311"/>
      <c r="CU75" s="1311"/>
      <c r="CV75" s="1311">
        <v>9.1999999999999993</v>
      </c>
      <c r="CW75" s="1311"/>
      <c r="CX75" s="1311"/>
      <c r="CY75" s="1311"/>
      <c r="CZ75" s="1311"/>
      <c r="DA75" s="1311"/>
      <c r="DB75" s="1311"/>
      <c r="DC75" s="1311"/>
    </row>
    <row r="76" spans="2:107">
      <c r="B76" s="1280"/>
      <c r="G76" s="1306"/>
      <c r="H76" s="1306"/>
      <c r="I76" s="1299"/>
      <c r="J76" s="1299"/>
      <c r="K76" s="1308"/>
      <c r="L76" s="1308"/>
      <c r="M76" s="1308"/>
      <c r="N76" s="1308"/>
      <c r="AM76" s="1298"/>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c r="B77" s="1280"/>
      <c r="G77" s="1299"/>
      <c r="H77" s="1299"/>
      <c r="I77" s="1299"/>
      <c r="J77" s="1299"/>
      <c r="K77" s="1328"/>
      <c r="L77" s="1328"/>
      <c r="M77" s="1328"/>
      <c r="N77" s="1328"/>
      <c r="AN77" s="1305" t="s">
        <v>623</v>
      </c>
      <c r="AO77" s="1305"/>
      <c r="AP77" s="1305"/>
      <c r="AQ77" s="1305"/>
      <c r="AR77" s="1305"/>
      <c r="AS77" s="1305"/>
      <c r="AT77" s="1305"/>
      <c r="AU77" s="1305"/>
      <c r="AV77" s="1305"/>
      <c r="AW77" s="1305"/>
      <c r="AX77" s="1305"/>
      <c r="AY77" s="1305"/>
      <c r="AZ77" s="1305"/>
      <c r="BA77" s="1305"/>
      <c r="BB77" s="1309" t="s">
        <v>621</v>
      </c>
      <c r="BC77" s="1309"/>
      <c r="BD77" s="1309"/>
      <c r="BE77" s="1309"/>
      <c r="BF77" s="1309"/>
      <c r="BG77" s="1309"/>
      <c r="BH77" s="1309"/>
      <c r="BI77" s="1309"/>
      <c r="BJ77" s="1309"/>
      <c r="BK77" s="1309"/>
      <c r="BL77" s="1309"/>
      <c r="BM77" s="1309"/>
      <c r="BN77" s="1309"/>
      <c r="BO77" s="1309"/>
      <c r="BP77" s="1311">
        <v>13.1</v>
      </c>
      <c r="BQ77" s="1311"/>
      <c r="BR77" s="1311"/>
      <c r="BS77" s="1311"/>
      <c r="BT77" s="1311"/>
      <c r="BU77" s="1311"/>
      <c r="BV77" s="1311"/>
      <c r="BW77" s="1311"/>
      <c r="BX77" s="1311">
        <v>0</v>
      </c>
      <c r="BY77" s="1311"/>
      <c r="BZ77" s="1311"/>
      <c r="CA77" s="1311"/>
      <c r="CB77" s="1311"/>
      <c r="CC77" s="1311"/>
      <c r="CD77" s="1311"/>
      <c r="CE77" s="1311"/>
      <c r="CF77" s="1311">
        <v>0</v>
      </c>
      <c r="CG77" s="1311"/>
      <c r="CH77" s="1311"/>
      <c r="CI77" s="1311"/>
      <c r="CJ77" s="1311"/>
      <c r="CK77" s="1311"/>
      <c r="CL77" s="1311"/>
      <c r="CM77" s="1311"/>
      <c r="CN77" s="1311">
        <v>0</v>
      </c>
      <c r="CO77" s="1311"/>
      <c r="CP77" s="1311"/>
      <c r="CQ77" s="1311"/>
      <c r="CR77" s="1311"/>
      <c r="CS77" s="1311"/>
      <c r="CT77" s="1311"/>
      <c r="CU77" s="1311"/>
      <c r="CV77" s="1311">
        <v>3.1</v>
      </c>
      <c r="CW77" s="1311"/>
      <c r="CX77" s="1311"/>
      <c r="CY77" s="1311"/>
      <c r="CZ77" s="1311"/>
      <c r="DA77" s="1311"/>
      <c r="DB77" s="1311"/>
      <c r="DC77" s="1311"/>
    </row>
    <row r="78" spans="2:107">
      <c r="B78" s="1280"/>
      <c r="G78" s="1299"/>
      <c r="H78" s="1299"/>
      <c r="I78" s="1299"/>
      <c r="J78" s="1299"/>
      <c r="K78" s="1328"/>
      <c r="L78" s="1328"/>
      <c r="M78" s="1328"/>
      <c r="N78" s="1328"/>
      <c r="AN78" s="1305"/>
      <c r="AO78" s="1305"/>
      <c r="AP78" s="1305"/>
      <c r="AQ78" s="1305"/>
      <c r="AR78" s="1305"/>
      <c r="AS78" s="1305"/>
      <c r="AT78" s="1305"/>
      <c r="AU78" s="1305"/>
      <c r="AV78" s="1305"/>
      <c r="AW78" s="1305"/>
      <c r="AX78" s="1305"/>
      <c r="AY78" s="1305"/>
      <c r="AZ78" s="1305"/>
      <c r="BA78" s="1305"/>
      <c r="BB78" s="1309"/>
      <c r="BC78" s="1309"/>
      <c r="BD78" s="1309"/>
      <c r="BE78" s="1309"/>
      <c r="BF78" s="1309"/>
      <c r="BG78" s="1309"/>
      <c r="BH78" s="1309"/>
      <c r="BI78" s="1309"/>
      <c r="BJ78" s="1309"/>
      <c r="BK78" s="1309"/>
      <c r="BL78" s="1309"/>
      <c r="BM78" s="1309"/>
      <c r="BN78" s="1309"/>
      <c r="BO78" s="1309"/>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c r="B79" s="1280"/>
      <c r="G79" s="1299"/>
      <c r="H79" s="1299"/>
      <c r="I79" s="1313"/>
      <c r="J79" s="1313"/>
      <c r="K79" s="1329"/>
      <c r="L79" s="1329"/>
      <c r="M79" s="1329"/>
      <c r="N79" s="1329"/>
      <c r="AN79" s="1305"/>
      <c r="AO79" s="1305"/>
      <c r="AP79" s="1305"/>
      <c r="AQ79" s="1305"/>
      <c r="AR79" s="1305"/>
      <c r="AS79" s="1305"/>
      <c r="AT79" s="1305"/>
      <c r="AU79" s="1305"/>
      <c r="AV79" s="1305"/>
      <c r="AW79" s="1305"/>
      <c r="AX79" s="1305"/>
      <c r="AY79" s="1305"/>
      <c r="AZ79" s="1305"/>
      <c r="BA79" s="1305"/>
      <c r="BB79" s="1309" t="s">
        <v>626</v>
      </c>
      <c r="BC79" s="1309"/>
      <c r="BD79" s="1309"/>
      <c r="BE79" s="1309"/>
      <c r="BF79" s="1309"/>
      <c r="BG79" s="1309"/>
      <c r="BH79" s="1309"/>
      <c r="BI79" s="1309"/>
      <c r="BJ79" s="1309"/>
      <c r="BK79" s="1309"/>
      <c r="BL79" s="1309"/>
      <c r="BM79" s="1309"/>
      <c r="BN79" s="1309"/>
      <c r="BO79" s="1309"/>
      <c r="BP79" s="1311">
        <v>8.9</v>
      </c>
      <c r="BQ79" s="1311"/>
      <c r="BR79" s="1311"/>
      <c r="BS79" s="1311"/>
      <c r="BT79" s="1311"/>
      <c r="BU79" s="1311"/>
      <c r="BV79" s="1311"/>
      <c r="BW79" s="1311"/>
      <c r="BX79" s="1311">
        <v>7.9</v>
      </c>
      <c r="BY79" s="1311"/>
      <c r="BZ79" s="1311"/>
      <c r="CA79" s="1311"/>
      <c r="CB79" s="1311"/>
      <c r="CC79" s="1311"/>
      <c r="CD79" s="1311"/>
      <c r="CE79" s="1311"/>
      <c r="CF79" s="1311">
        <v>7.9</v>
      </c>
      <c r="CG79" s="1311"/>
      <c r="CH79" s="1311"/>
      <c r="CI79" s="1311"/>
      <c r="CJ79" s="1311"/>
      <c r="CK79" s="1311"/>
      <c r="CL79" s="1311"/>
      <c r="CM79" s="1311"/>
      <c r="CN79" s="1311">
        <v>7.8</v>
      </c>
      <c r="CO79" s="1311"/>
      <c r="CP79" s="1311"/>
      <c r="CQ79" s="1311"/>
      <c r="CR79" s="1311"/>
      <c r="CS79" s="1311"/>
      <c r="CT79" s="1311"/>
      <c r="CU79" s="1311"/>
      <c r="CV79" s="1311">
        <v>7.9</v>
      </c>
      <c r="CW79" s="1311"/>
      <c r="CX79" s="1311"/>
      <c r="CY79" s="1311"/>
      <c r="CZ79" s="1311"/>
      <c r="DA79" s="1311"/>
      <c r="DB79" s="1311"/>
      <c r="DC79" s="1311"/>
    </row>
    <row r="80" spans="2:107">
      <c r="B80" s="1280"/>
      <c r="G80" s="1299"/>
      <c r="H80" s="1299"/>
      <c r="I80" s="1313"/>
      <c r="J80" s="1313"/>
      <c r="K80" s="1329"/>
      <c r="L80" s="1329"/>
      <c r="M80" s="1329"/>
      <c r="N80" s="1329"/>
      <c r="AN80" s="1305"/>
      <c r="AO80" s="1305"/>
      <c r="AP80" s="1305"/>
      <c r="AQ80" s="1305"/>
      <c r="AR80" s="1305"/>
      <c r="AS80" s="1305"/>
      <c r="AT80" s="1305"/>
      <c r="AU80" s="1305"/>
      <c r="AV80" s="1305"/>
      <c r="AW80" s="1305"/>
      <c r="AX80" s="1305"/>
      <c r="AY80" s="1305"/>
      <c r="AZ80" s="1305"/>
      <c r="BA80" s="1305"/>
      <c r="BB80" s="1309"/>
      <c r="BC80" s="1309"/>
      <c r="BD80" s="1309"/>
      <c r="BE80" s="1309"/>
      <c r="BF80" s="1309"/>
      <c r="BG80" s="1309"/>
      <c r="BH80" s="1309"/>
      <c r="BI80" s="1309"/>
      <c r="BJ80" s="1309"/>
      <c r="BK80" s="1309"/>
      <c r="BL80" s="1309"/>
      <c r="BM80" s="1309"/>
      <c r="BN80" s="1309"/>
      <c r="BO80" s="1309"/>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c r="B81" s="1280"/>
    </row>
    <row r="82" spans="2:109" ht="17.25">
      <c r="B82" s="1280"/>
      <c r="K82" s="1330"/>
      <c r="L82" s="1330"/>
      <c r="M82" s="1330"/>
      <c r="N82" s="1330"/>
      <c r="AQ82" s="1330"/>
      <c r="AR82" s="1330"/>
      <c r="AS82" s="1330"/>
      <c r="AT82" s="1330"/>
      <c r="BC82" s="1330"/>
      <c r="BD82" s="1330"/>
      <c r="BE82" s="1330"/>
      <c r="BF82" s="1330"/>
      <c r="BO82" s="1330"/>
      <c r="BP82" s="1330"/>
      <c r="BQ82" s="1330"/>
      <c r="BR82" s="1330"/>
      <c r="CA82" s="1330"/>
      <c r="CB82" s="1330"/>
      <c r="CC82" s="1330"/>
      <c r="CD82" s="1330"/>
      <c r="CM82" s="1330"/>
      <c r="CN82" s="1330"/>
      <c r="CO82" s="1330"/>
      <c r="CP82" s="1330"/>
      <c r="CY82" s="1330"/>
      <c r="CZ82" s="1330"/>
      <c r="DA82" s="1330"/>
      <c r="DB82" s="1330"/>
      <c r="DC82" s="1330"/>
    </row>
    <row r="83" spans="2:109">
      <c r="B83" s="1282"/>
      <c r="C83" s="1283"/>
      <c r="D83" s="1283"/>
      <c r="E83" s="1283"/>
      <c r="F83" s="1283"/>
      <c r="G83" s="1283"/>
      <c r="H83" s="1283"/>
      <c r="I83" s="1283"/>
      <c r="J83" s="1283"/>
      <c r="K83" s="1283"/>
      <c r="L83" s="1283"/>
      <c r="M83" s="1283"/>
      <c r="N83" s="1283"/>
      <c r="O83" s="1283"/>
      <c r="P83" s="1283"/>
      <c r="Q83" s="1283"/>
      <c r="R83" s="1283"/>
      <c r="S83" s="1283"/>
      <c r="T83" s="1283"/>
      <c r="U83" s="1283"/>
      <c r="V83" s="1283"/>
      <c r="W83" s="1283"/>
      <c r="X83" s="1283"/>
      <c r="Y83" s="1283"/>
      <c r="Z83" s="1283"/>
      <c r="AA83" s="1283"/>
      <c r="AB83" s="1283"/>
      <c r="AC83" s="1283"/>
      <c r="AD83" s="1283"/>
      <c r="AE83" s="1283"/>
      <c r="AF83" s="1283"/>
      <c r="AG83" s="1283"/>
      <c r="AH83" s="1283"/>
      <c r="AI83" s="1283"/>
      <c r="AJ83" s="1283"/>
      <c r="AK83" s="1283"/>
      <c r="AL83" s="1283"/>
      <c r="AM83" s="1283"/>
      <c r="AN83" s="1283"/>
      <c r="AO83" s="1283"/>
      <c r="AP83" s="1283"/>
      <c r="AQ83" s="1283"/>
      <c r="AR83" s="1283"/>
      <c r="AS83" s="1283"/>
      <c r="AT83" s="1283"/>
      <c r="AU83" s="1283"/>
      <c r="AV83" s="1283"/>
      <c r="AW83" s="1283"/>
      <c r="AX83" s="1283"/>
      <c r="AY83" s="1283"/>
      <c r="AZ83" s="1283"/>
      <c r="BA83" s="1283"/>
      <c r="BB83" s="1283"/>
      <c r="BC83" s="1283"/>
      <c r="BD83" s="1283"/>
      <c r="BE83" s="1283"/>
      <c r="BF83" s="1283"/>
      <c r="BG83" s="1283"/>
      <c r="BH83" s="1283"/>
      <c r="BI83" s="1283"/>
      <c r="BJ83" s="1283"/>
      <c r="BK83" s="1283"/>
      <c r="BL83" s="1283"/>
      <c r="BM83" s="1283"/>
      <c r="BN83" s="1283"/>
      <c r="BO83" s="1283"/>
      <c r="BP83" s="1283"/>
      <c r="BQ83" s="1283"/>
      <c r="BR83" s="1283"/>
      <c r="BS83" s="1283"/>
      <c r="BT83" s="1283"/>
      <c r="BU83" s="1283"/>
      <c r="BV83" s="1283"/>
      <c r="BW83" s="1283"/>
      <c r="BX83" s="1283"/>
      <c r="BY83" s="1283"/>
      <c r="BZ83" s="1283"/>
      <c r="CA83" s="1283"/>
      <c r="CB83" s="1283"/>
      <c r="CC83" s="1283"/>
      <c r="CD83" s="1283"/>
      <c r="CE83" s="1283"/>
      <c r="CF83" s="1283"/>
      <c r="CG83" s="1283"/>
      <c r="CH83" s="1283"/>
      <c r="CI83" s="1283"/>
      <c r="CJ83" s="1283"/>
      <c r="CK83" s="1283"/>
      <c r="CL83" s="1283"/>
      <c r="CM83" s="1283"/>
      <c r="CN83" s="1283"/>
      <c r="CO83" s="1283"/>
      <c r="CP83" s="1283"/>
      <c r="CQ83" s="1283"/>
      <c r="CR83" s="1283"/>
      <c r="CS83" s="1283"/>
      <c r="CT83" s="1283"/>
      <c r="CU83" s="1283"/>
      <c r="CV83" s="1283"/>
      <c r="CW83" s="1283"/>
      <c r="CX83" s="1283"/>
      <c r="CY83" s="1283"/>
      <c r="CZ83" s="1283"/>
      <c r="DA83" s="1283"/>
      <c r="DB83" s="1283"/>
      <c r="DC83" s="1283"/>
      <c r="DD83" s="1284"/>
    </row>
    <row r="84" spans="2:109">
      <c r="DD84" s="1273"/>
      <c r="DE84" s="1273"/>
    </row>
    <row r="85" spans="2:109">
      <c r="DD85" s="1273"/>
      <c r="DE85" s="1273"/>
    </row>
    <row r="86" spans="2:109" hidden="1">
      <c r="DD86" s="1273"/>
      <c r="DE86" s="1273"/>
    </row>
    <row r="87" spans="2:109" hidden="1">
      <c r="K87" s="1331"/>
      <c r="AQ87" s="1331"/>
      <c r="BC87" s="1331"/>
      <c r="BO87" s="1331"/>
      <c r="CA87" s="1331"/>
      <c r="CM87" s="1331"/>
      <c r="CY87" s="1331"/>
      <c r="DD87" s="1273"/>
      <c r="DE87" s="1273"/>
    </row>
    <row r="88" spans="2:109" hidden="1">
      <c r="DD88" s="1273"/>
      <c r="DE88" s="1273"/>
    </row>
    <row r="89" spans="2:109" hidden="1">
      <c r="DD89" s="1273"/>
      <c r="DE89" s="1273"/>
    </row>
    <row r="90" spans="2:109" hidden="1">
      <c r="DD90" s="1273"/>
      <c r="DE90" s="1273"/>
    </row>
    <row r="91" spans="2:109" hidden="1">
      <c r="DD91" s="1273"/>
      <c r="DE91" s="1273"/>
    </row>
    <row r="92" spans="2:109" ht="13.5" hidden="1" customHeight="1">
      <c r="DD92" s="1273"/>
      <c r="DE92" s="1273"/>
    </row>
    <row r="93" spans="2:109" ht="13.5" hidden="1" customHeight="1">
      <c r="DD93" s="1273"/>
      <c r="DE93" s="1273"/>
    </row>
    <row r="94" spans="2:109" ht="13.5" hidden="1" customHeight="1">
      <c r="DD94" s="1273"/>
      <c r="DE94" s="1273"/>
    </row>
    <row r="95" spans="2:109" ht="13.5" hidden="1" customHeight="1">
      <c r="DD95" s="1273"/>
      <c r="DE95" s="1273"/>
    </row>
    <row r="96" spans="2:109" ht="13.5" hidden="1" customHeight="1">
      <c r="DD96" s="1273"/>
      <c r="DE96" s="1273"/>
    </row>
    <row r="97" s="1273" customFormat="1" ht="13.5" hidden="1" customHeight="1"/>
    <row r="98" s="1273" customFormat="1" ht="13.5" hidden="1" customHeight="1"/>
    <row r="99" s="1273" customFormat="1" ht="13.5" hidden="1" customHeight="1"/>
    <row r="100" s="1273" customFormat="1" ht="13.5" hidden="1" customHeight="1"/>
    <row r="101" s="1273" customFormat="1" ht="13.5" hidden="1" customHeight="1"/>
    <row r="102" s="1273" customFormat="1" ht="13.5" hidden="1" customHeight="1"/>
    <row r="103" s="1273" customFormat="1" ht="13.5" hidden="1" customHeight="1"/>
    <row r="104" s="1273" customFormat="1" ht="13.5" hidden="1" customHeight="1"/>
    <row r="105" s="1273" customFormat="1" ht="13.5" hidden="1" customHeight="1"/>
    <row r="106" s="1273" customFormat="1" ht="13.5" hidden="1" customHeight="1"/>
    <row r="107" s="1273" customFormat="1" ht="13.5" hidden="1" customHeight="1"/>
    <row r="108" s="1273" customFormat="1" ht="13.5" hidden="1" customHeight="1"/>
    <row r="109" s="1273" customFormat="1" ht="13.5" hidden="1" customHeight="1"/>
    <row r="110" s="1273" customFormat="1" ht="13.5" hidden="1" customHeight="1"/>
    <row r="111" s="1273" customFormat="1" ht="13.5" hidden="1" customHeight="1"/>
    <row r="112" s="1273" customFormat="1" ht="13.5" hidden="1" customHeight="1"/>
    <row r="113" s="1273" customFormat="1" ht="13.5" hidden="1" customHeight="1"/>
    <row r="114" s="1273" customFormat="1" ht="13.5" hidden="1" customHeight="1"/>
    <row r="115" s="1273" customFormat="1" ht="13.5" hidden="1" customHeight="1"/>
    <row r="116" s="1273" customFormat="1" ht="13.5" hidden="1" customHeight="1"/>
    <row r="117" s="1273" customFormat="1" ht="13.5" hidden="1" customHeight="1"/>
    <row r="118" s="1273" customFormat="1" ht="13.5" hidden="1" customHeight="1"/>
    <row r="119" s="1273" customFormat="1" ht="13.5" hidden="1" customHeight="1"/>
    <row r="120" s="1273" customFormat="1" ht="13.5" hidden="1" customHeight="1"/>
    <row r="121" s="1273" customFormat="1" ht="13.5" hidden="1" customHeight="1"/>
    <row r="122" s="1273" customFormat="1" ht="13.5" hidden="1" customHeight="1"/>
    <row r="123" s="1273" customFormat="1" ht="13.5" hidden="1" customHeight="1"/>
    <row r="124" s="1273" customFormat="1" ht="13.5" hidden="1" customHeight="1"/>
    <row r="125" s="1273" customFormat="1" ht="13.5" hidden="1" customHeight="1"/>
    <row r="126" s="1273" customFormat="1" ht="13.5" hidden="1" customHeight="1"/>
    <row r="127" s="1273" customFormat="1" ht="13.5" hidden="1" customHeight="1"/>
    <row r="128" s="1273" customFormat="1" ht="13.5" hidden="1" customHeight="1"/>
    <row r="129" s="1273" customFormat="1" ht="13.5" hidden="1" customHeight="1"/>
    <row r="130" s="1273" customFormat="1" ht="13.5" hidden="1" customHeight="1"/>
    <row r="131" s="1273" customFormat="1" ht="13.5" hidden="1" customHeight="1"/>
    <row r="132" s="1273" customFormat="1" ht="13.5" hidden="1" customHeight="1"/>
    <row r="133" s="1273" customFormat="1" ht="13.5" hidden="1" customHeight="1"/>
    <row r="134" s="1273" customFormat="1" ht="13.5" hidden="1" customHeight="1"/>
    <row r="135" s="1273" customFormat="1" ht="13.5" hidden="1" customHeight="1"/>
    <row r="136" s="1273" customFormat="1" ht="13.5" hidden="1" customHeight="1"/>
    <row r="137" s="1273" customFormat="1" ht="13.5" hidden="1" customHeight="1"/>
    <row r="138" s="1273" customFormat="1" ht="13.5" hidden="1" customHeight="1"/>
    <row r="139" s="1273" customFormat="1" ht="13.5" hidden="1" customHeight="1"/>
    <row r="140" s="1273" customFormat="1" ht="13.5" hidden="1" customHeight="1"/>
    <row r="141" s="1273" customFormat="1" ht="13.5" hidden="1" customHeight="1"/>
    <row r="142" s="1273" customFormat="1" ht="13.5" hidden="1" customHeight="1"/>
    <row r="143" s="1273" customFormat="1" ht="13.5" hidden="1" customHeight="1"/>
    <row r="144" s="1273" customFormat="1" ht="13.5" hidden="1" customHeight="1"/>
    <row r="145" s="1273" customFormat="1" ht="13.5" hidden="1" customHeight="1"/>
    <row r="146" s="1273" customFormat="1" ht="13.5" hidden="1" customHeight="1"/>
    <row r="147" s="1273" customFormat="1" ht="13.5" hidden="1" customHeight="1"/>
    <row r="148" s="1273" customFormat="1" ht="13.5" hidden="1" customHeight="1"/>
    <row r="149" s="1273" customFormat="1" ht="13.5" hidden="1" customHeight="1"/>
    <row r="150" s="1273" customFormat="1" ht="13.5" hidden="1" customHeight="1"/>
    <row r="151" s="1273" customFormat="1" ht="13.5" hidden="1" customHeight="1"/>
    <row r="152" s="1273" customFormat="1" ht="13.5" hidden="1" customHeight="1"/>
    <row r="153" s="1273" customFormat="1" ht="13.5" hidden="1" customHeight="1"/>
    <row r="154" s="1273" customFormat="1" ht="13.5" hidden="1" customHeight="1"/>
    <row r="155" s="1273" customFormat="1" ht="13.5" hidden="1" customHeight="1"/>
    <row r="156" s="1273" customFormat="1" ht="13.5" hidden="1" customHeight="1"/>
    <row r="157" s="1273" customFormat="1" ht="13.5" hidden="1" customHeight="1"/>
    <row r="158" s="1273" customFormat="1" ht="13.5" hidden="1" customHeight="1"/>
    <row r="159" s="1273" customFormat="1" ht="13.5" hidden="1" customHeight="1"/>
    <row r="160" s="1273" customFormat="1" ht="13.5" hidden="1" customHeight="1"/>
  </sheetData>
  <sheetProtection algorithmName="SHA-512" hashValue="fElGmR79jY2ngd2TXYeTgy0JsyXApcXp2sn0dslNhc3h50eDBqzQBW/slVSq+WLMYr5rIDM1ff9j8XcPOy8KHA==" saltValue="nAc41hE+4uZ8HYtIHbSqg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7" zoomScale="75" zoomScaleNormal="75" zoomScaleSheetLayoutView="70" workbookViewId="0">
      <selection activeCell="BR63" sqref="BR63:BS63"/>
    </sheetView>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627</v>
      </c>
    </row>
  </sheetData>
  <sheetProtection algorithmName="SHA-512" hashValue="AMpX+L8hi/VDbpWJT6DenIkG5yAfW+7pCiBXPQlh03SeRL25S9SeBaNKimsZbTSZKsFhz9dTJnDYrno5iH6PIA==" saltValue="m3C/CZuCqDKcOmzoO8kET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C100" zoomScale="75" zoomScaleNormal="75" zoomScaleSheetLayoutView="55" workbookViewId="0">
      <selection activeCell="BR63" sqref="BR63:BS63"/>
    </sheetView>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569</v>
      </c>
    </row>
  </sheetData>
  <sheetProtection algorithmName="SHA-512" hashValue="56ijZBLP4OItdp9MsdVAyNxfaxSqx/o+aP57kD29nb3vdL7mm5t0cmW0RmbWtl+rIT/8mErMAM0wTSZT3yjqdw==" saltValue="hK0/QI6ghDfXAq33zgHC4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567</v>
      </c>
      <c r="G2" s="157"/>
      <c r="H2" s="158"/>
    </row>
    <row r="3" spans="1:8">
      <c r="A3" s="154" t="s">
        <v>560</v>
      </c>
      <c r="B3" s="159"/>
      <c r="C3" s="160"/>
      <c r="D3" s="161">
        <v>132778</v>
      </c>
      <c r="E3" s="162"/>
      <c r="F3" s="163">
        <v>75972</v>
      </c>
      <c r="G3" s="164"/>
      <c r="H3" s="165"/>
    </row>
    <row r="4" spans="1:8">
      <c r="A4" s="166"/>
      <c r="B4" s="167"/>
      <c r="C4" s="168"/>
      <c r="D4" s="169">
        <v>52939</v>
      </c>
      <c r="E4" s="170"/>
      <c r="F4" s="171">
        <v>40712</v>
      </c>
      <c r="G4" s="172"/>
      <c r="H4" s="173"/>
    </row>
    <row r="5" spans="1:8">
      <c r="A5" s="154" t="s">
        <v>562</v>
      </c>
      <c r="B5" s="159"/>
      <c r="C5" s="160"/>
      <c r="D5" s="161">
        <v>158953</v>
      </c>
      <c r="E5" s="162"/>
      <c r="F5" s="163">
        <v>79466</v>
      </c>
      <c r="G5" s="164"/>
      <c r="H5" s="165"/>
    </row>
    <row r="6" spans="1:8">
      <c r="A6" s="166"/>
      <c r="B6" s="167"/>
      <c r="C6" s="168"/>
      <c r="D6" s="169">
        <v>95587</v>
      </c>
      <c r="E6" s="170"/>
      <c r="F6" s="171">
        <v>44645</v>
      </c>
      <c r="G6" s="172"/>
      <c r="H6" s="173"/>
    </row>
    <row r="7" spans="1:8">
      <c r="A7" s="154" t="s">
        <v>563</v>
      </c>
      <c r="B7" s="159"/>
      <c r="C7" s="160"/>
      <c r="D7" s="161">
        <v>263724</v>
      </c>
      <c r="E7" s="162"/>
      <c r="F7" s="163">
        <v>90072</v>
      </c>
      <c r="G7" s="164"/>
      <c r="H7" s="165"/>
    </row>
    <row r="8" spans="1:8">
      <c r="A8" s="166"/>
      <c r="B8" s="167"/>
      <c r="C8" s="168"/>
      <c r="D8" s="169">
        <v>157655</v>
      </c>
      <c r="E8" s="170"/>
      <c r="F8" s="171">
        <v>46083</v>
      </c>
      <c r="G8" s="172"/>
      <c r="H8" s="173"/>
    </row>
    <row r="9" spans="1:8">
      <c r="A9" s="154" t="s">
        <v>564</v>
      </c>
      <c r="B9" s="159"/>
      <c r="C9" s="160"/>
      <c r="D9" s="161">
        <v>226393</v>
      </c>
      <c r="E9" s="162"/>
      <c r="F9" s="163">
        <v>88328</v>
      </c>
      <c r="G9" s="164"/>
      <c r="H9" s="165"/>
    </row>
    <row r="10" spans="1:8">
      <c r="A10" s="166"/>
      <c r="B10" s="167"/>
      <c r="C10" s="168"/>
      <c r="D10" s="169">
        <v>149244</v>
      </c>
      <c r="E10" s="170"/>
      <c r="F10" s="171">
        <v>49013</v>
      </c>
      <c r="G10" s="172"/>
      <c r="H10" s="173"/>
    </row>
    <row r="11" spans="1:8">
      <c r="A11" s="154" t="s">
        <v>565</v>
      </c>
      <c r="B11" s="159"/>
      <c r="C11" s="160"/>
      <c r="D11" s="161">
        <v>363825</v>
      </c>
      <c r="E11" s="162"/>
      <c r="F11" s="163">
        <v>103390</v>
      </c>
      <c r="G11" s="164"/>
      <c r="H11" s="165"/>
    </row>
    <row r="12" spans="1:8">
      <c r="A12" s="166"/>
      <c r="B12" s="167"/>
      <c r="C12" s="174"/>
      <c r="D12" s="169">
        <v>236651</v>
      </c>
      <c r="E12" s="170"/>
      <c r="F12" s="171">
        <v>51269</v>
      </c>
      <c r="G12" s="172"/>
      <c r="H12" s="173"/>
    </row>
    <row r="13" spans="1:8">
      <c r="A13" s="154"/>
      <c r="B13" s="159"/>
      <c r="C13" s="175"/>
      <c r="D13" s="176">
        <v>229135</v>
      </c>
      <c r="E13" s="177"/>
      <c r="F13" s="178">
        <v>87446</v>
      </c>
      <c r="G13" s="179"/>
      <c r="H13" s="165"/>
    </row>
    <row r="14" spans="1:8">
      <c r="A14" s="166"/>
      <c r="B14" s="167"/>
      <c r="C14" s="168"/>
      <c r="D14" s="169">
        <v>138415</v>
      </c>
      <c r="E14" s="170"/>
      <c r="F14" s="171">
        <v>46344</v>
      </c>
      <c r="G14" s="172"/>
      <c r="H14" s="173"/>
    </row>
    <row r="17" spans="1:11">
      <c r="A17" s="150" t="s">
        <v>53</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54</v>
      </c>
      <c r="B19" s="180">
        <f>ROUND(VALUE(SUBSTITUTE(実質収支比率等に係る経年分析!F$48,"▲","-")),2)</f>
        <v>1.95</v>
      </c>
      <c r="C19" s="180">
        <f>ROUND(VALUE(SUBSTITUTE(実質収支比率等に係る経年分析!G$48,"▲","-")),2)</f>
        <v>2.77</v>
      </c>
      <c r="D19" s="180">
        <f>ROUND(VALUE(SUBSTITUTE(実質収支比率等に係る経年分析!H$48,"▲","-")),2)</f>
        <v>1.5</v>
      </c>
      <c r="E19" s="180">
        <f>ROUND(VALUE(SUBSTITUTE(実質収支比率等に係る経年分析!I$48,"▲","-")),2)</f>
        <v>2.09</v>
      </c>
      <c r="F19" s="180">
        <f>ROUND(VALUE(SUBSTITUTE(実質収支比率等に係る経年分析!J$48,"▲","-")),2)</f>
        <v>2.5099999999999998</v>
      </c>
    </row>
    <row r="20" spans="1:11">
      <c r="A20" s="180" t="s">
        <v>55</v>
      </c>
      <c r="B20" s="180">
        <f>ROUND(VALUE(SUBSTITUTE(実質収支比率等に係る経年分析!F$47,"▲","-")),2)</f>
        <v>15.21</v>
      </c>
      <c r="C20" s="180">
        <f>ROUND(VALUE(SUBSTITUTE(実質収支比率等に係る経年分析!G$47,"▲","-")),2)</f>
        <v>15.55</v>
      </c>
      <c r="D20" s="180">
        <f>ROUND(VALUE(SUBSTITUTE(実質収支比率等に係る経年分析!H$47,"▲","-")),2)</f>
        <v>15.33</v>
      </c>
      <c r="E20" s="180">
        <f>ROUND(VALUE(SUBSTITUTE(実質収支比率等に係る経年分析!I$47,"▲","-")),2)</f>
        <v>16.510000000000002</v>
      </c>
      <c r="F20" s="180">
        <f>ROUND(VALUE(SUBSTITUTE(実質収支比率等に係る経年分析!J$47,"▲","-")),2)</f>
        <v>15.89</v>
      </c>
    </row>
    <row r="21" spans="1:11">
      <c r="A21" s="180" t="s">
        <v>56</v>
      </c>
      <c r="B21" s="180">
        <f>IF(ISNUMBER(VALUE(SUBSTITUTE(実質収支比率等に係る経年分析!F$49,"▲","-"))),ROUND(VALUE(SUBSTITUTE(実質収支比率等に係る経年分析!F$49,"▲","-")),2),NA())</f>
        <v>0.08</v>
      </c>
      <c r="C21" s="180">
        <f>IF(ISNUMBER(VALUE(SUBSTITUTE(実質収支比率等に係る経年分析!G$49,"▲","-"))),ROUND(VALUE(SUBSTITUTE(実質収支比率等に係る経年分析!G$49,"▲","-")),2),NA())</f>
        <v>0.78</v>
      </c>
      <c r="D21" s="180">
        <f>IF(ISNUMBER(VALUE(SUBSTITUTE(実質収支比率等に係る経年分析!H$49,"▲","-"))),ROUND(VALUE(SUBSTITUTE(実質収支比率等に係る経年分析!H$49,"▲","-")),2),NA())</f>
        <v>-1.4</v>
      </c>
      <c r="E21" s="180">
        <f>IF(ISNUMBER(VALUE(SUBSTITUTE(実質収支比率等に係る経年分析!I$49,"▲","-"))),ROUND(VALUE(SUBSTITUTE(実質収支比率等に係る経年分析!I$49,"▲","-")),2),NA())</f>
        <v>0.55000000000000004</v>
      </c>
      <c r="F21" s="180">
        <f>IF(ISNUMBER(VALUE(SUBSTITUTE(実質収支比率等に係る経年分析!J$49,"▲","-"))),ROUND(VALUE(SUBSTITUTE(実質収支比率等に係る経年分析!J$49,"▲","-")),2),NA())</f>
        <v>-0.9</v>
      </c>
    </row>
    <row r="24" spans="1:11">
      <c r="A24" s="150" t="s">
        <v>57</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0.02</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0.32</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0.01</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0.01</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0.02</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国民健康保険施設勘定（五箇診療所）特別会計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0.01</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0.01</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0.01</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0.01</v>
      </c>
    </row>
    <row r="30" spans="1:11">
      <c r="A30" s="181" t="str">
        <f>IF(連結実質赤字比率に係る赤字・黒字の構成分析!C$40="",NA(),連結実質赤字比率に係る赤字・黒字の構成分析!C$40)</f>
        <v>国民健康保険施設勘定（中村診療所）特別会計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0.02</v>
      </c>
    </row>
    <row r="31" spans="1:11">
      <c r="A31" s="181" t="str">
        <f>IF(連結実質赤字比率に係る赤字・黒字の構成分析!C$39="",NA(),連結実質赤字比率に係る赤字・黒字の構成分析!C$39)</f>
        <v>駐車場事業特別会計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0.27</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7.0000000000000007E-2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0.02</v>
      </c>
    </row>
    <row r="32" spans="1:11">
      <c r="A32" s="181" t="str">
        <f>IF(連結実質赤字比率に係る赤字・黒字の構成分析!C$38="",NA(),連結実質赤字比率に係る赤字・黒字の構成分析!C$38)</f>
        <v>後期高齢者医療保険事業特別会計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0.03</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0.03</v>
      </c>
    </row>
    <row r="33" spans="1:16">
      <c r="A33" s="181" t="str">
        <f>IF(連結実質赤字比率に係る赤字・黒字の構成分析!C$37="",NA(),連結実質赤字比率に係る赤字・黒字の構成分析!C$37)</f>
        <v>国民健康保険施設勘定（都万診療所）特別会計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0.03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0.02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0.04</v>
      </c>
    </row>
    <row r="34" spans="1:16">
      <c r="A34" s="181" t="str">
        <f>IF(連結実質赤字比率に係る赤字・黒字の構成分析!C$36="",NA(),連結実質赤字比率に係る赤字・黒字の構成分析!C$36)</f>
        <v>国民健康保険事業勘定特別会計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0.49</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0.63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0.97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0.28999999999999998</v>
      </c>
    </row>
    <row r="35" spans="1:16">
      <c r="A35" s="181" t="str">
        <f>IF(連結実質赤字比率に係る赤字・黒字の構成分析!C$35="",NA(),連結実質赤字比率に係る赤字・黒字の構成分析!C$35)</f>
        <v>上水道事業会計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2.5499999999999998</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2.41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2.33</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2.2599999999999998</v>
      </c>
    </row>
    <row r="36" spans="1:16">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1.94</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2.76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1.49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2.0699999999999998</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2.4900000000000002</v>
      </c>
    </row>
    <row r="39" spans="1:16">
      <c r="A39" s="150" t="s">
        <v>60</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2717</v>
      </c>
      <c r="E42" s="182"/>
      <c r="F42" s="182"/>
      <c r="G42" s="182">
        <f>'実質公債費比率（分子）の構造'!L$52</f>
        <v>2689</v>
      </c>
      <c r="H42" s="182"/>
      <c r="I42" s="182"/>
      <c r="J42" s="182">
        <f>'実質公債費比率（分子）の構造'!M$52</f>
        <v>2724</v>
      </c>
      <c r="K42" s="182"/>
      <c r="L42" s="182"/>
      <c r="M42" s="182">
        <f>'実質公債費比率（分子）の構造'!N$52</f>
        <v>2580</v>
      </c>
      <c r="N42" s="182"/>
      <c r="O42" s="182"/>
      <c r="P42" s="182">
        <f>'実質公債費比率（分子）の構造'!O$52</f>
        <v>2316</v>
      </c>
    </row>
    <row r="43" spans="1:16">
      <c r="A43" s="182" t="s">
        <v>64</v>
      </c>
      <c r="B43" s="182" t="str">
        <f>'実質公債費比率（分子）の構造'!K$51</f>
        <v>-</v>
      </c>
      <c r="C43" s="182"/>
      <c r="D43" s="182"/>
      <c r="E43" s="182" t="str">
        <f>'実質公債費比率（分子）の構造'!L$51</f>
        <v>-</v>
      </c>
      <c r="F43" s="182"/>
      <c r="G43" s="182"/>
      <c r="H43" s="182">
        <f>'実質公債費比率（分子）の構造'!M$51</f>
        <v>0</v>
      </c>
      <c r="I43" s="182"/>
      <c r="J43" s="182"/>
      <c r="K43" s="182" t="str">
        <f>'実質公債費比率（分子）の構造'!N$51</f>
        <v>-</v>
      </c>
      <c r="L43" s="182"/>
      <c r="M43" s="182"/>
      <c r="N43" s="182" t="str">
        <f>'実質公債費比率（分子）の構造'!O$51</f>
        <v>-</v>
      </c>
      <c r="O43" s="182"/>
      <c r="P43" s="182"/>
    </row>
    <row r="44" spans="1:16">
      <c r="A44" s="182" t="s">
        <v>65</v>
      </c>
      <c r="B44" s="182">
        <f>'実質公債費比率（分子）の構造'!K$50</f>
        <v>20</v>
      </c>
      <c r="C44" s="182"/>
      <c r="D44" s="182"/>
      <c r="E44" s="182">
        <f>'実質公債費比率（分子）の構造'!L$50</f>
        <v>9</v>
      </c>
      <c r="F44" s="182"/>
      <c r="G44" s="182"/>
      <c r="H44" s="182">
        <f>'実質公債費比率（分子）の構造'!M$50</f>
        <v>9</v>
      </c>
      <c r="I44" s="182"/>
      <c r="J44" s="182"/>
      <c r="K44" s="182">
        <f>'実質公債費比率（分子）の構造'!N$50</f>
        <v>5</v>
      </c>
      <c r="L44" s="182"/>
      <c r="M44" s="182"/>
      <c r="N44" s="182">
        <f>'実質公債費比率（分子）の構造'!O$50</f>
        <v>3</v>
      </c>
      <c r="O44" s="182"/>
      <c r="P44" s="182"/>
    </row>
    <row r="45" spans="1:16">
      <c r="A45" s="182" t="s">
        <v>66</v>
      </c>
      <c r="B45" s="182">
        <f>'実質公債費比率（分子）の構造'!K$49</f>
        <v>109</v>
      </c>
      <c r="C45" s="182"/>
      <c r="D45" s="182"/>
      <c r="E45" s="182">
        <f>'実質公債費比率（分子）の構造'!L$49</f>
        <v>105</v>
      </c>
      <c r="F45" s="182"/>
      <c r="G45" s="182"/>
      <c r="H45" s="182">
        <f>'実質公債費比率（分子）の構造'!M$49</f>
        <v>47</v>
      </c>
      <c r="I45" s="182"/>
      <c r="J45" s="182"/>
      <c r="K45" s="182">
        <f>'実質公債費比率（分子）の構造'!N$49</f>
        <v>65</v>
      </c>
      <c r="L45" s="182"/>
      <c r="M45" s="182"/>
      <c r="N45" s="182">
        <f>'実質公債費比率（分子）の構造'!O$49</f>
        <v>79</v>
      </c>
      <c r="O45" s="182"/>
      <c r="P45" s="182"/>
    </row>
    <row r="46" spans="1:16">
      <c r="A46" s="182" t="s">
        <v>67</v>
      </c>
      <c r="B46" s="182">
        <f>'実質公債費比率（分子）の構造'!K$48</f>
        <v>474</v>
      </c>
      <c r="C46" s="182"/>
      <c r="D46" s="182"/>
      <c r="E46" s="182">
        <f>'実質公債費比率（分子）の構造'!L$48</f>
        <v>461</v>
      </c>
      <c r="F46" s="182"/>
      <c r="G46" s="182"/>
      <c r="H46" s="182">
        <f>'実質公債費比率（分子）の構造'!M$48</f>
        <v>450</v>
      </c>
      <c r="I46" s="182"/>
      <c r="J46" s="182"/>
      <c r="K46" s="182">
        <f>'実質公債費比率（分子）の構造'!N$48</f>
        <v>478</v>
      </c>
      <c r="L46" s="182"/>
      <c r="M46" s="182"/>
      <c r="N46" s="182">
        <f>'実質公債費比率（分子）の構造'!O$48</f>
        <v>480</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2958</v>
      </c>
      <c r="C49" s="182"/>
      <c r="D49" s="182"/>
      <c r="E49" s="182">
        <f>'実質公債費比率（分子）の構造'!L$45</f>
        <v>2867</v>
      </c>
      <c r="F49" s="182"/>
      <c r="G49" s="182"/>
      <c r="H49" s="182">
        <f>'実質公債費比率（分子）の構造'!M$45</f>
        <v>2819</v>
      </c>
      <c r="I49" s="182"/>
      <c r="J49" s="182"/>
      <c r="K49" s="182">
        <f>'実質公債費比率（分子）の構造'!N$45</f>
        <v>2617</v>
      </c>
      <c r="L49" s="182"/>
      <c r="M49" s="182"/>
      <c r="N49" s="182">
        <f>'実質公債費比率（分子）の構造'!O$45</f>
        <v>2322</v>
      </c>
      <c r="O49" s="182"/>
      <c r="P49" s="182"/>
    </row>
    <row r="50" spans="1:16">
      <c r="A50" s="182" t="s">
        <v>71</v>
      </c>
      <c r="B50" s="182" t="e">
        <f>NA()</f>
        <v>#N/A</v>
      </c>
      <c r="C50" s="182">
        <f>IF(ISNUMBER('実質公債費比率（分子）の構造'!K$53),'実質公債費比率（分子）の構造'!K$53,NA())</f>
        <v>844</v>
      </c>
      <c r="D50" s="182" t="e">
        <f>NA()</f>
        <v>#N/A</v>
      </c>
      <c r="E50" s="182" t="e">
        <f>NA()</f>
        <v>#N/A</v>
      </c>
      <c r="F50" s="182">
        <f>IF(ISNUMBER('実質公債費比率（分子）の構造'!L$53),'実質公債費比率（分子）の構造'!L$53,NA())</f>
        <v>753</v>
      </c>
      <c r="G50" s="182" t="e">
        <f>NA()</f>
        <v>#N/A</v>
      </c>
      <c r="H50" s="182" t="e">
        <f>NA()</f>
        <v>#N/A</v>
      </c>
      <c r="I50" s="182">
        <f>IF(ISNUMBER('実質公債費比率（分子）の構造'!M$53),'実質公債費比率（分子）の構造'!M$53,NA())</f>
        <v>601</v>
      </c>
      <c r="J50" s="182" t="e">
        <f>NA()</f>
        <v>#N/A</v>
      </c>
      <c r="K50" s="182" t="e">
        <f>NA()</f>
        <v>#N/A</v>
      </c>
      <c r="L50" s="182">
        <f>IF(ISNUMBER('実質公債費比率（分子）の構造'!N$53),'実質公債費比率（分子）の構造'!N$53,NA())</f>
        <v>585</v>
      </c>
      <c r="M50" s="182" t="e">
        <f>NA()</f>
        <v>#N/A</v>
      </c>
      <c r="N50" s="182" t="e">
        <f>NA()</f>
        <v>#N/A</v>
      </c>
      <c r="O50" s="182">
        <f>IF(ISNUMBER('実質公債費比率（分子）の構造'!O$53),'実質公債費比率（分子）の構造'!O$53,NA())</f>
        <v>568</v>
      </c>
      <c r="P50" s="182" t="e">
        <f>NA()</f>
        <v>#N/A</v>
      </c>
    </row>
    <row r="53" spans="1:16">
      <c r="A53" s="150" t="s">
        <v>72</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19798</v>
      </c>
      <c r="E56" s="181"/>
      <c r="F56" s="181"/>
      <c r="G56" s="181">
        <f>'将来負担比率（分子）の構造'!J$52</f>
        <v>19519</v>
      </c>
      <c r="H56" s="181"/>
      <c r="I56" s="181"/>
      <c r="J56" s="181">
        <f>'将来負担比率（分子）の構造'!K$52</f>
        <v>20147</v>
      </c>
      <c r="K56" s="181"/>
      <c r="L56" s="181"/>
      <c r="M56" s="181">
        <f>'将来負担比率（分子）の構造'!L$52</f>
        <v>20706</v>
      </c>
      <c r="N56" s="181"/>
      <c r="O56" s="181"/>
      <c r="P56" s="181">
        <f>'将来負担比率（分子）の構造'!M$52</f>
        <v>22342</v>
      </c>
    </row>
    <row r="57" spans="1:16">
      <c r="A57" s="181" t="s">
        <v>42</v>
      </c>
      <c r="B57" s="181"/>
      <c r="C57" s="181"/>
      <c r="D57" s="181">
        <f>'将来負担比率（分子）の構造'!I$51</f>
        <v>1283</v>
      </c>
      <c r="E57" s="181"/>
      <c r="F57" s="181"/>
      <c r="G57" s="181">
        <f>'将来負担比率（分子）の構造'!J$51</f>
        <v>1282</v>
      </c>
      <c r="H57" s="181"/>
      <c r="I57" s="181"/>
      <c r="J57" s="181">
        <f>'将来負担比率（分子）の構造'!K$51</f>
        <v>1262</v>
      </c>
      <c r="K57" s="181"/>
      <c r="L57" s="181"/>
      <c r="M57" s="181">
        <f>'将来負担比率（分子）の構造'!L$51</f>
        <v>1019</v>
      </c>
      <c r="N57" s="181"/>
      <c r="O57" s="181"/>
      <c r="P57" s="181">
        <f>'将来負担比率（分子）の構造'!M$51</f>
        <v>962</v>
      </c>
    </row>
    <row r="58" spans="1:16">
      <c r="A58" s="181" t="s">
        <v>41</v>
      </c>
      <c r="B58" s="181"/>
      <c r="C58" s="181"/>
      <c r="D58" s="181">
        <f>'将来負担比率（分子）の構造'!I$50</f>
        <v>3336</v>
      </c>
      <c r="E58" s="181"/>
      <c r="F58" s="181"/>
      <c r="G58" s="181">
        <f>'将来負担比率（分子）の構造'!J$50</f>
        <v>3445</v>
      </c>
      <c r="H58" s="181"/>
      <c r="I58" s="181"/>
      <c r="J58" s="181">
        <f>'将来負担比率（分子）の構造'!K$50</f>
        <v>3528</v>
      </c>
      <c r="K58" s="181"/>
      <c r="L58" s="181"/>
      <c r="M58" s="181">
        <f>'将来負担比率（分子）の構造'!L$50</f>
        <v>3731</v>
      </c>
      <c r="N58" s="181"/>
      <c r="O58" s="181"/>
      <c r="P58" s="181">
        <f>'将来負担比率（分子）の構造'!M$50</f>
        <v>3585</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1608</v>
      </c>
      <c r="C62" s="181"/>
      <c r="D62" s="181"/>
      <c r="E62" s="181">
        <f>'将来負担比率（分子）の構造'!J$45</f>
        <v>1661</v>
      </c>
      <c r="F62" s="181"/>
      <c r="G62" s="181"/>
      <c r="H62" s="181">
        <f>'将来負担比率（分子）の構造'!K$45</f>
        <v>1689</v>
      </c>
      <c r="I62" s="181"/>
      <c r="J62" s="181"/>
      <c r="K62" s="181">
        <f>'将来負担比率（分子）の構造'!L$45</f>
        <v>1617</v>
      </c>
      <c r="L62" s="181"/>
      <c r="M62" s="181"/>
      <c r="N62" s="181">
        <f>'将来負担比率（分子）の構造'!M$45</f>
        <v>1581</v>
      </c>
      <c r="O62" s="181"/>
      <c r="P62" s="181"/>
    </row>
    <row r="63" spans="1:16">
      <c r="A63" s="181" t="s">
        <v>34</v>
      </c>
      <c r="B63" s="181">
        <f>'将来負担比率（分子）の構造'!I$44</f>
        <v>801</v>
      </c>
      <c r="C63" s="181"/>
      <c r="D63" s="181"/>
      <c r="E63" s="181">
        <f>'将来負担比率（分子）の構造'!J$44</f>
        <v>755</v>
      </c>
      <c r="F63" s="181"/>
      <c r="G63" s="181"/>
      <c r="H63" s="181">
        <f>'将来負担比率（分子）の構造'!K$44</f>
        <v>770</v>
      </c>
      <c r="I63" s="181"/>
      <c r="J63" s="181"/>
      <c r="K63" s="181">
        <f>'将来負担比率（分子）の構造'!L$44</f>
        <v>743</v>
      </c>
      <c r="L63" s="181"/>
      <c r="M63" s="181"/>
      <c r="N63" s="181">
        <f>'将来負担比率（分子）の構造'!M$44</f>
        <v>703</v>
      </c>
      <c r="O63" s="181"/>
      <c r="P63" s="181"/>
    </row>
    <row r="64" spans="1:16">
      <c r="A64" s="181" t="s">
        <v>33</v>
      </c>
      <c r="B64" s="181">
        <f>'将来負担比率（分子）の構造'!I$43</f>
        <v>5573</v>
      </c>
      <c r="C64" s="181"/>
      <c r="D64" s="181"/>
      <c r="E64" s="181">
        <f>'将来負担比率（分子）の構造'!J$43</f>
        <v>5801</v>
      </c>
      <c r="F64" s="181"/>
      <c r="G64" s="181"/>
      <c r="H64" s="181">
        <f>'将来負担比率（分子）の構造'!K$43</f>
        <v>5898</v>
      </c>
      <c r="I64" s="181"/>
      <c r="J64" s="181"/>
      <c r="K64" s="181">
        <f>'将来負担比率（分子）の構造'!L$43</f>
        <v>6045</v>
      </c>
      <c r="L64" s="181"/>
      <c r="M64" s="181"/>
      <c r="N64" s="181">
        <f>'将来負担比率（分子）の構造'!M$43</f>
        <v>6256</v>
      </c>
      <c r="O64" s="181"/>
      <c r="P64" s="181"/>
    </row>
    <row r="65" spans="1:16">
      <c r="A65" s="181" t="s">
        <v>32</v>
      </c>
      <c r="B65" s="181">
        <f>'将来負担比率（分子）の構造'!I$42</f>
        <v>36</v>
      </c>
      <c r="C65" s="181"/>
      <c r="D65" s="181"/>
      <c r="E65" s="181">
        <f>'将来負担比率（分子）の構造'!J$42</f>
        <v>27</v>
      </c>
      <c r="F65" s="181"/>
      <c r="G65" s="181"/>
      <c r="H65" s="181">
        <f>'将来負担比率（分子）の構造'!K$42</f>
        <v>18</v>
      </c>
      <c r="I65" s="181"/>
      <c r="J65" s="181"/>
      <c r="K65" s="181">
        <f>'将来負担比率（分子）の構造'!L$42</f>
        <v>13</v>
      </c>
      <c r="L65" s="181"/>
      <c r="M65" s="181"/>
      <c r="N65" s="181">
        <f>'将来負担比率（分子）の構造'!M$42</f>
        <v>10</v>
      </c>
      <c r="O65" s="181"/>
      <c r="P65" s="181"/>
    </row>
    <row r="66" spans="1:16">
      <c r="A66" s="181" t="s">
        <v>31</v>
      </c>
      <c r="B66" s="181">
        <f>'将来負担比率（分子）の構造'!I$41</f>
        <v>22174</v>
      </c>
      <c r="C66" s="181"/>
      <c r="D66" s="181"/>
      <c r="E66" s="181">
        <f>'将来負担比率（分子）の構造'!J$41</f>
        <v>21515</v>
      </c>
      <c r="F66" s="181"/>
      <c r="G66" s="181"/>
      <c r="H66" s="181">
        <f>'将来負担比率（分子）の構造'!K$41</f>
        <v>22372</v>
      </c>
      <c r="I66" s="181"/>
      <c r="J66" s="181"/>
      <c r="K66" s="181">
        <f>'将来負担比率（分子）の構造'!L$41</f>
        <v>23088</v>
      </c>
      <c r="L66" s="181"/>
      <c r="M66" s="181"/>
      <c r="N66" s="181">
        <f>'将来負担比率（分子）の構造'!M$41</f>
        <v>25380</v>
      </c>
      <c r="O66" s="181"/>
      <c r="P66" s="181"/>
    </row>
    <row r="67" spans="1:16">
      <c r="A67" s="181" t="s">
        <v>75</v>
      </c>
      <c r="B67" s="181" t="e">
        <f>NA()</f>
        <v>#N/A</v>
      </c>
      <c r="C67" s="181">
        <f>IF(ISNUMBER('将来負担比率（分子）の構造'!I$53), IF('将来負担比率（分子）の構造'!I$53 &lt; 0, 0, '将来負担比率（分子）の構造'!I$53), NA())</f>
        <v>5773</v>
      </c>
      <c r="D67" s="181" t="e">
        <f>NA()</f>
        <v>#N/A</v>
      </c>
      <c r="E67" s="181" t="e">
        <f>NA()</f>
        <v>#N/A</v>
      </c>
      <c r="F67" s="181">
        <f>IF(ISNUMBER('将来負担比率（分子）の構造'!J$53), IF('将来負担比率（分子）の構造'!J$53 &lt; 0, 0, '将来負担比率（分子）の構造'!J$53), NA())</f>
        <v>5513</v>
      </c>
      <c r="G67" s="181" t="e">
        <f>NA()</f>
        <v>#N/A</v>
      </c>
      <c r="H67" s="181" t="e">
        <f>NA()</f>
        <v>#N/A</v>
      </c>
      <c r="I67" s="181">
        <f>IF(ISNUMBER('将来負担比率（分子）の構造'!K$53), IF('将来負担比率（分子）の構造'!K$53 &lt; 0, 0, '将来負担比率（分子）の構造'!K$53), NA())</f>
        <v>5812</v>
      </c>
      <c r="J67" s="181" t="e">
        <f>NA()</f>
        <v>#N/A</v>
      </c>
      <c r="K67" s="181" t="e">
        <f>NA()</f>
        <v>#N/A</v>
      </c>
      <c r="L67" s="181">
        <f>IF(ISNUMBER('将来負担比率（分子）の構造'!L$53), IF('将来負担比率（分子）の構造'!L$53 &lt; 0, 0, '将来負担比率（分子）の構造'!L$53), NA())</f>
        <v>6050</v>
      </c>
      <c r="M67" s="181" t="e">
        <f>NA()</f>
        <v>#N/A</v>
      </c>
      <c r="N67" s="181" t="e">
        <f>NA()</f>
        <v>#N/A</v>
      </c>
      <c r="O67" s="181">
        <f>IF(ISNUMBER('将来負担比率（分子）の構造'!M$53), IF('将来負担比率（分子）の構造'!M$53 &lt; 0, 0, '将来負担比率（分子）の構造'!M$53), NA())</f>
        <v>7040</v>
      </c>
      <c r="P67" s="181" t="e">
        <f>NA()</f>
        <v>#N/A</v>
      </c>
    </row>
    <row r="70" spans="1:16">
      <c r="A70" s="183" t="s">
        <v>76</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77</v>
      </c>
      <c r="B72" s="185">
        <f>基金残高に係る経年分析!F55</f>
        <v>1374</v>
      </c>
      <c r="C72" s="185">
        <f>基金残高に係る経年分析!G55</f>
        <v>1445</v>
      </c>
      <c r="D72" s="185">
        <f>基金残高に係る経年分析!H55</f>
        <v>1340</v>
      </c>
    </row>
    <row r="73" spans="1:16">
      <c r="A73" s="184" t="s">
        <v>78</v>
      </c>
      <c r="B73" s="185">
        <f>基金残高に係る経年分析!F56</f>
        <v>1611</v>
      </c>
      <c r="C73" s="185">
        <f>基金残高に係る経年分析!G56</f>
        <v>1651</v>
      </c>
      <c r="D73" s="185">
        <f>基金残高に係る経年分析!H56</f>
        <v>1585</v>
      </c>
    </row>
    <row r="74" spans="1:16">
      <c r="A74" s="184" t="s">
        <v>79</v>
      </c>
      <c r="B74" s="185">
        <f>基金残高に係る経年分析!F57</f>
        <v>2508</v>
      </c>
      <c r="C74" s="185">
        <f>基金残高に係る経年分析!G57</f>
        <v>2406</v>
      </c>
      <c r="D74" s="185">
        <f>基金残高に係る経年分析!H57</f>
        <v>2231</v>
      </c>
    </row>
  </sheetData>
  <sheetProtection algorithmName="SHA-512" hashValue="q+e0W1q0n+YYhGj8RA1fuWx3qiR0GrFhUhbViEOLX2ChtbM1aKAvV72lueJV+AFcH7a4/ZzQThH/KTJWSpk8GQ==" saltValue="EEwXA2aeBzqliABaNxvjX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216</v>
      </c>
      <c r="DI1" s="622"/>
      <c r="DJ1" s="622"/>
      <c r="DK1" s="622"/>
      <c r="DL1" s="622"/>
      <c r="DM1" s="622"/>
      <c r="DN1" s="623"/>
      <c r="DO1" s="226"/>
      <c r="DP1" s="621" t="s">
        <v>217</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c r="B2" s="227" t="s">
        <v>218</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24" t="s">
        <v>219</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220</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221</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c r="B4" s="624" t="s">
        <v>1</v>
      </c>
      <c r="C4" s="625"/>
      <c r="D4" s="625"/>
      <c r="E4" s="625"/>
      <c r="F4" s="625"/>
      <c r="G4" s="625"/>
      <c r="H4" s="625"/>
      <c r="I4" s="625"/>
      <c r="J4" s="625"/>
      <c r="K4" s="625"/>
      <c r="L4" s="625"/>
      <c r="M4" s="625"/>
      <c r="N4" s="625"/>
      <c r="O4" s="625"/>
      <c r="P4" s="625"/>
      <c r="Q4" s="626"/>
      <c r="R4" s="624" t="s">
        <v>222</v>
      </c>
      <c r="S4" s="625"/>
      <c r="T4" s="625"/>
      <c r="U4" s="625"/>
      <c r="V4" s="625"/>
      <c r="W4" s="625"/>
      <c r="X4" s="625"/>
      <c r="Y4" s="626"/>
      <c r="Z4" s="624" t="s">
        <v>223</v>
      </c>
      <c r="AA4" s="625"/>
      <c r="AB4" s="625"/>
      <c r="AC4" s="626"/>
      <c r="AD4" s="624" t="s">
        <v>224</v>
      </c>
      <c r="AE4" s="625"/>
      <c r="AF4" s="625"/>
      <c r="AG4" s="625"/>
      <c r="AH4" s="625"/>
      <c r="AI4" s="625"/>
      <c r="AJ4" s="625"/>
      <c r="AK4" s="626"/>
      <c r="AL4" s="624" t="s">
        <v>223</v>
      </c>
      <c r="AM4" s="625"/>
      <c r="AN4" s="625"/>
      <c r="AO4" s="626"/>
      <c r="AP4" s="630" t="s">
        <v>225</v>
      </c>
      <c r="AQ4" s="630"/>
      <c r="AR4" s="630"/>
      <c r="AS4" s="630"/>
      <c r="AT4" s="630"/>
      <c r="AU4" s="630"/>
      <c r="AV4" s="630"/>
      <c r="AW4" s="630"/>
      <c r="AX4" s="630"/>
      <c r="AY4" s="630"/>
      <c r="AZ4" s="630"/>
      <c r="BA4" s="630"/>
      <c r="BB4" s="630"/>
      <c r="BC4" s="630"/>
      <c r="BD4" s="630"/>
      <c r="BE4" s="630"/>
      <c r="BF4" s="630"/>
      <c r="BG4" s="630" t="s">
        <v>226</v>
      </c>
      <c r="BH4" s="630"/>
      <c r="BI4" s="630"/>
      <c r="BJ4" s="630"/>
      <c r="BK4" s="630"/>
      <c r="BL4" s="630"/>
      <c r="BM4" s="630"/>
      <c r="BN4" s="630"/>
      <c r="BO4" s="630" t="s">
        <v>223</v>
      </c>
      <c r="BP4" s="630"/>
      <c r="BQ4" s="630"/>
      <c r="BR4" s="630"/>
      <c r="BS4" s="630" t="s">
        <v>227</v>
      </c>
      <c r="BT4" s="630"/>
      <c r="BU4" s="630"/>
      <c r="BV4" s="630"/>
      <c r="BW4" s="630"/>
      <c r="BX4" s="630"/>
      <c r="BY4" s="630"/>
      <c r="BZ4" s="630"/>
      <c r="CA4" s="630"/>
      <c r="CB4" s="630"/>
      <c r="CD4" s="627" t="s">
        <v>228</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c r="B5" s="631" t="s">
        <v>229</v>
      </c>
      <c r="C5" s="632"/>
      <c r="D5" s="632"/>
      <c r="E5" s="632"/>
      <c r="F5" s="632"/>
      <c r="G5" s="632"/>
      <c r="H5" s="632"/>
      <c r="I5" s="632"/>
      <c r="J5" s="632"/>
      <c r="K5" s="632"/>
      <c r="L5" s="632"/>
      <c r="M5" s="632"/>
      <c r="N5" s="632"/>
      <c r="O5" s="632"/>
      <c r="P5" s="632"/>
      <c r="Q5" s="633"/>
      <c r="R5" s="634">
        <v>1495764</v>
      </c>
      <c r="S5" s="635"/>
      <c r="T5" s="635"/>
      <c r="U5" s="635"/>
      <c r="V5" s="635"/>
      <c r="W5" s="635"/>
      <c r="X5" s="635"/>
      <c r="Y5" s="636"/>
      <c r="Z5" s="637">
        <v>8.4</v>
      </c>
      <c r="AA5" s="637"/>
      <c r="AB5" s="637"/>
      <c r="AC5" s="637"/>
      <c r="AD5" s="638">
        <v>1495764</v>
      </c>
      <c r="AE5" s="638"/>
      <c r="AF5" s="638"/>
      <c r="AG5" s="638"/>
      <c r="AH5" s="638"/>
      <c r="AI5" s="638"/>
      <c r="AJ5" s="638"/>
      <c r="AK5" s="638"/>
      <c r="AL5" s="639">
        <v>18.2</v>
      </c>
      <c r="AM5" s="640"/>
      <c r="AN5" s="640"/>
      <c r="AO5" s="641"/>
      <c r="AP5" s="631" t="s">
        <v>230</v>
      </c>
      <c r="AQ5" s="632"/>
      <c r="AR5" s="632"/>
      <c r="AS5" s="632"/>
      <c r="AT5" s="632"/>
      <c r="AU5" s="632"/>
      <c r="AV5" s="632"/>
      <c r="AW5" s="632"/>
      <c r="AX5" s="632"/>
      <c r="AY5" s="632"/>
      <c r="AZ5" s="632"/>
      <c r="BA5" s="632"/>
      <c r="BB5" s="632"/>
      <c r="BC5" s="632"/>
      <c r="BD5" s="632"/>
      <c r="BE5" s="632"/>
      <c r="BF5" s="633"/>
      <c r="BG5" s="645">
        <v>1495764</v>
      </c>
      <c r="BH5" s="646"/>
      <c r="BI5" s="646"/>
      <c r="BJ5" s="646"/>
      <c r="BK5" s="646"/>
      <c r="BL5" s="646"/>
      <c r="BM5" s="646"/>
      <c r="BN5" s="647"/>
      <c r="BO5" s="648">
        <v>100</v>
      </c>
      <c r="BP5" s="648"/>
      <c r="BQ5" s="648"/>
      <c r="BR5" s="648"/>
      <c r="BS5" s="649" t="s">
        <v>231</v>
      </c>
      <c r="BT5" s="649"/>
      <c r="BU5" s="649"/>
      <c r="BV5" s="649"/>
      <c r="BW5" s="649"/>
      <c r="BX5" s="649"/>
      <c r="BY5" s="649"/>
      <c r="BZ5" s="649"/>
      <c r="CA5" s="649"/>
      <c r="CB5" s="653"/>
      <c r="CD5" s="627" t="s">
        <v>225</v>
      </c>
      <c r="CE5" s="628"/>
      <c r="CF5" s="628"/>
      <c r="CG5" s="628"/>
      <c r="CH5" s="628"/>
      <c r="CI5" s="628"/>
      <c r="CJ5" s="628"/>
      <c r="CK5" s="628"/>
      <c r="CL5" s="628"/>
      <c r="CM5" s="628"/>
      <c r="CN5" s="628"/>
      <c r="CO5" s="628"/>
      <c r="CP5" s="628"/>
      <c r="CQ5" s="629"/>
      <c r="CR5" s="627" t="s">
        <v>232</v>
      </c>
      <c r="CS5" s="628"/>
      <c r="CT5" s="628"/>
      <c r="CU5" s="628"/>
      <c r="CV5" s="628"/>
      <c r="CW5" s="628"/>
      <c r="CX5" s="628"/>
      <c r="CY5" s="629"/>
      <c r="CZ5" s="627" t="s">
        <v>223</v>
      </c>
      <c r="DA5" s="628"/>
      <c r="DB5" s="628"/>
      <c r="DC5" s="629"/>
      <c r="DD5" s="627" t="s">
        <v>233</v>
      </c>
      <c r="DE5" s="628"/>
      <c r="DF5" s="628"/>
      <c r="DG5" s="628"/>
      <c r="DH5" s="628"/>
      <c r="DI5" s="628"/>
      <c r="DJ5" s="628"/>
      <c r="DK5" s="628"/>
      <c r="DL5" s="628"/>
      <c r="DM5" s="628"/>
      <c r="DN5" s="628"/>
      <c r="DO5" s="628"/>
      <c r="DP5" s="629"/>
      <c r="DQ5" s="627" t="s">
        <v>234</v>
      </c>
      <c r="DR5" s="628"/>
      <c r="DS5" s="628"/>
      <c r="DT5" s="628"/>
      <c r="DU5" s="628"/>
      <c r="DV5" s="628"/>
      <c r="DW5" s="628"/>
      <c r="DX5" s="628"/>
      <c r="DY5" s="628"/>
      <c r="DZ5" s="628"/>
      <c r="EA5" s="628"/>
      <c r="EB5" s="628"/>
      <c r="EC5" s="629"/>
    </row>
    <row r="6" spans="2:143" ht="11.25" customHeight="1">
      <c r="B6" s="642" t="s">
        <v>235</v>
      </c>
      <c r="C6" s="643"/>
      <c r="D6" s="643"/>
      <c r="E6" s="643"/>
      <c r="F6" s="643"/>
      <c r="G6" s="643"/>
      <c r="H6" s="643"/>
      <c r="I6" s="643"/>
      <c r="J6" s="643"/>
      <c r="K6" s="643"/>
      <c r="L6" s="643"/>
      <c r="M6" s="643"/>
      <c r="N6" s="643"/>
      <c r="O6" s="643"/>
      <c r="P6" s="643"/>
      <c r="Q6" s="644"/>
      <c r="R6" s="645">
        <v>123706</v>
      </c>
      <c r="S6" s="646"/>
      <c r="T6" s="646"/>
      <c r="U6" s="646"/>
      <c r="V6" s="646"/>
      <c r="W6" s="646"/>
      <c r="X6" s="646"/>
      <c r="Y6" s="647"/>
      <c r="Z6" s="648">
        <v>0.7</v>
      </c>
      <c r="AA6" s="648"/>
      <c r="AB6" s="648"/>
      <c r="AC6" s="648"/>
      <c r="AD6" s="649">
        <v>123706</v>
      </c>
      <c r="AE6" s="649"/>
      <c r="AF6" s="649"/>
      <c r="AG6" s="649"/>
      <c r="AH6" s="649"/>
      <c r="AI6" s="649"/>
      <c r="AJ6" s="649"/>
      <c r="AK6" s="649"/>
      <c r="AL6" s="650">
        <v>1.5</v>
      </c>
      <c r="AM6" s="651"/>
      <c r="AN6" s="651"/>
      <c r="AO6" s="652"/>
      <c r="AP6" s="642" t="s">
        <v>236</v>
      </c>
      <c r="AQ6" s="643"/>
      <c r="AR6" s="643"/>
      <c r="AS6" s="643"/>
      <c r="AT6" s="643"/>
      <c r="AU6" s="643"/>
      <c r="AV6" s="643"/>
      <c r="AW6" s="643"/>
      <c r="AX6" s="643"/>
      <c r="AY6" s="643"/>
      <c r="AZ6" s="643"/>
      <c r="BA6" s="643"/>
      <c r="BB6" s="643"/>
      <c r="BC6" s="643"/>
      <c r="BD6" s="643"/>
      <c r="BE6" s="643"/>
      <c r="BF6" s="644"/>
      <c r="BG6" s="645">
        <v>1495764</v>
      </c>
      <c r="BH6" s="646"/>
      <c r="BI6" s="646"/>
      <c r="BJ6" s="646"/>
      <c r="BK6" s="646"/>
      <c r="BL6" s="646"/>
      <c r="BM6" s="646"/>
      <c r="BN6" s="647"/>
      <c r="BO6" s="648">
        <v>100</v>
      </c>
      <c r="BP6" s="648"/>
      <c r="BQ6" s="648"/>
      <c r="BR6" s="648"/>
      <c r="BS6" s="649" t="s">
        <v>137</v>
      </c>
      <c r="BT6" s="649"/>
      <c r="BU6" s="649"/>
      <c r="BV6" s="649"/>
      <c r="BW6" s="649"/>
      <c r="BX6" s="649"/>
      <c r="BY6" s="649"/>
      <c r="BZ6" s="649"/>
      <c r="CA6" s="649"/>
      <c r="CB6" s="653"/>
      <c r="CD6" s="656" t="s">
        <v>237</v>
      </c>
      <c r="CE6" s="657"/>
      <c r="CF6" s="657"/>
      <c r="CG6" s="657"/>
      <c r="CH6" s="657"/>
      <c r="CI6" s="657"/>
      <c r="CJ6" s="657"/>
      <c r="CK6" s="657"/>
      <c r="CL6" s="657"/>
      <c r="CM6" s="657"/>
      <c r="CN6" s="657"/>
      <c r="CO6" s="657"/>
      <c r="CP6" s="657"/>
      <c r="CQ6" s="658"/>
      <c r="CR6" s="645">
        <v>95615</v>
      </c>
      <c r="CS6" s="646"/>
      <c r="CT6" s="646"/>
      <c r="CU6" s="646"/>
      <c r="CV6" s="646"/>
      <c r="CW6" s="646"/>
      <c r="CX6" s="646"/>
      <c r="CY6" s="647"/>
      <c r="CZ6" s="639">
        <v>0.5</v>
      </c>
      <c r="DA6" s="640"/>
      <c r="DB6" s="640"/>
      <c r="DC6" s="659"/>
      <c r="DD6" s="654" t="s">
        <v>137</v>
      </c>
      <c r="DE6" s="646"/>
      <c r="DF6" s="646"/>
      <c r="DG6" s="646"/>
      <c r="DH6" s="646"/>
      <c r="DI6" s="646"/>
      <c r="DJ6" s="646"/>
      <c r="DK6" s="646"/>
      <c r="DL6" s="646"/>
      <c r="DM6" s="646"/>
      <c r="DN6" s="646"/>
      <c r="DO6" s="646"/>
      <c r="DP6" s="647"/>
      <c r="DQ6" s="654">
        <v>95615</v>
      </c>
      <c r="DR6" s="646"/>
      <c r="DS6" s="646"/>
      <c r="DT6" s="646"/>
      <c r="DU6" s="646"/>
      <c r="DV6" s="646"/>
      <c r="DW6" s="646"/>
      <c r="DX6" s="646"/>
      <c r="DY6" s="646"/>
      <c r="DZ6" s="646"/>
      <c r="EA6" s="646"/>
      <c r="EB6" s="646"/>
      <c r="EC6" s="655"/>
    </row>
    <row r="7" spans="2:143" ht="11.25" customHeight="1">
      <c r="B7" s="642" t="s">
        <v>238</v>
      </c>
      <c r="C7" s="643"/>
      <c r="D7" s="643"/>
      <c r="E7" s="643"/>
      <c r="F7" s="643"/>
      <c r="G7" s="643"/>
      <c r="H7" s="643"/>
      <c r="I7" s="643"/>
      <c r="J7" s="643"/>
      <c r="K7" s="643"/>
      <c r="L7" s="643"/>
      <c r="M7" s="643"/>
      <c r="N7" s="643"/>
      <c r="O7" s="643"/>
      <c r="P7" s="643"/>
      <c r="Q7" s="644"/>
      <c r="R7" s="645">
        <v>2078</v>
      </c>
      <c r="S7" s="646"/>
      <c r="T7" s="646"/>
      <c r="U7" s="646"/>
      <c r="V7" s="646"/>
      <c r="W7" s="646"/>
      <c r="X7" s="646"/>
      <c r="Y7" s="647"/>
      <c r="Z7" s="648">
        <v>0</v>
      </c>
      <c r="AA7" s="648"/>
      <c r="AB7" s="648"/>
      <c r="AC7" s="648"/>
      <c r="AD7" s="649">
        <v>2078</v>
      </c>
      <c r="AE7" s="649"/>
      <c r="AF7" s="649"/>
      <c r="AG7" s="649"/>
      <c r="AH7" s="649"/>
      <c r="AI7" s="649"/>
      <c r="AJ7" s="649"/>
      <c r="AK7" s="649"/>
      <c r="AL7" s="650">
        <v>0</v>
      </c>
      <c r="AM7" s="651"/>
      <c r="AN7" s="651"/>
      <c r="AO7" s="652"/>
      <c r="AP7" s="642" t="s">
        <v>239</v>
      </c>
      <c r="AQ7" s="643"/>
      <c r="AR7" s="643"/>
      <c r="AS7" s="643"/>
      <c r="AT7" s="643"/>
      <c r="AU7" s="643"/>
      <c r="AV7" s="643"/>
      <c r="AW7" s="643"/>
      <c r="AX7" s="643"/>
      <c r="AY7" s="643"/>
      <c r="AZ7" s="643"/>
      <c r="BA7" s="643"/>
      <c r="BB7" s="643"/>
      <c r="BC7" s="643"/>
      <c r="BD7" s="643"/>
      <c r="BE7" s="643"/>
      <c r="BF7" s="644"/>
      <c r="BG7" s="645">
        <v>709279</v>
      </c>
      <c r="BH7" s="646"/>
      <c r="BI7" s="646"/>
      <c r="BJ7" s="646"/>
      <c r="BK7" s="646"/>
      <c r="BL7" s="646"/>
      <c r="BM7" s="646"/>
      <c r="BN7" s="647"/>
      <c r="BO7" s="648">
        <v>47.4</v>
      </c>
      <c r="BP7" s="648"/>
      <c r="BQ7" s="648"/>
      <c r="BR7" s="648"/>
      <c r="BS7" s="649" t="s">
        <v>137</v>
      </c>
      <c r="BT7" s="649"/>
      <c r="BU7" s="649"/>
      <c r="BV7" s="649"/>
      <c r="BW7" s="649"/>
      <c r="BX7" s="649"/>
      <c r="BY7" s="649"/>
      <c r="BZ7" s="649"/>
      <c r="CA7" s="649"/>
      <c r="CB7" s="653"/>
      <c r="CD7" s="660" t="s">
        <v>240</v>
      </c>
      <c r="CE7" s="661"/>
      <c r="CF7" s="661"/>
      <c r="CG7" s="661"/>
      <c r="CH7" s="661"/>
      <c r="CI7" s="661"/>
      <c r="CJ7" s="661"/>
      <c r="CK7" s="661"/>
      <c r="CL7" s="661"/>
      <c r="CM7" s="661"/>
      <c r="CN7" s="661"/>
      <c r="CO7" s="661"/>
      <c r="CP7" s="661"/>
      <c r="CQ7" s="662"/>
      <c r="CR7" s="645">
        <v>4298900</v>
      </c>
      <c r="CS7" s="646"/>
      <c r="CT7" s="646"/>
      <c r="CU7" s="646"/>
      <c r="CV7" s="646"/>
      <c r="CW7" s="646"/>
      <c r="CX7" s="646"/>
      <c r="CY7" s="647"/>
      <c r="CZ7" s="648">
        <v>24.5</v>
      </c>
      <c r="DA7" s="648"/>
      <c r="DB7" s="648"/>
      <c r="DC7" s="648"/>
      <c r="DD7" s="654">
        <v>2140490</v>
      </c>
      <c r="DE7" s="646"/>
      <c r="DF7" s="646"/>
      <c r="DG7" s="646"/>
      <c r="DH7" s="646"/>
      <c r="DI7" s="646"/>
      <c r="DJ7" s="646"/>
      <c r="DK7" s="646"/>
      <c r="DL7" s="646"/>
      <c r="DM7" s="646"/>
      <c r="DN7" s="646"/>
      <c r="DO7" s="646"/>
      <c r="DP7" s="647"/>
      <c r="DQ7" s="654">
        <v>1567156</v>
      </c>
      <c r="DR7" s="646"/>
      <c r="DS7" s="646"/>
      <c r="DT7" s="646"/>
      <c r="DU7" s="646"/>
      <c r="DV7" s="646"/>
      <c r="DW7" s="646"/>
      <c r="DX7" s="646"/>
      <c r="DY7" s="646"/>
      <c r="DZ7" s="646"/>
      <c r="EA7" s="646"/>
      <c r="EB7" s="646"/>
      <c r="EC7" s="655"/>
    </row>
    <row r="8" spans="2:143" ht="11.25" customHeight="1">
      <c r="B8" s="642" t="s">
        <v>241</v>
      </c>
      <c r="C8" s="643"/>
      <c r="D8" s="643"/>
      <c r="E8" s="643"/>
      <c r="F8" s="643"/>
      <c r="G8" s="643"/>
      <c r="H8" s="643"/>
      <c r="I8" s="643"/>
      <c r="J8" s="643"/>
      <c r="K8" s="643"/>
      <c r="L8" s="643"/>
      <c r="M8" s="643"/>
      <c r="N8" s="643"/>
      <c r="O8" s="643"/>
      <c r="P8" s="643"/>
      <c r="Q8" s="644"/>
      <c r="R8" s="645">
        <v>5811</v>
      </c>
      <c r="S8" s="646"/>
      <c r="T8" s="646"/>
      <c r="U8" s="646"/>
      <c r="V8" s="646"/>
      <c r="W8" s="646"/>
      <c r="X8" s="646"/>
      <c r="Y8" s="647"/>
      <c r="Z8" s="648">
        <v>0</v>
      </c>
      <c r="AA8" s="648"/>
      <c r="AB8" s="648"/>
      <c r="AC8" s="648"/>
      <c r="AD8" s="649">
        <v>5811</v>
      </c>
      <c r="AE8" s="649"/>
      <c r="AF8" s="649"/>
      <c r="AG8" s="649"/>
      <c r="AH8" s="649"/>
      <c r="AI8" s="649"/>
      <c r="AJ8" s="649"/>
      <c r="AK8" s="649"/>
      <c r="AL8" s="650">
        <v>0.1</v>
      </c>
      <c r="AM8" s="651"/>
      <c r="AN8" s="651"/>
      <c r="AO8" s="652"/>
      <c r="AP8" s="642" t="s">
        <v>242</v>
      </c>
      <c r="AQ8" s="643"/>
      <c r="AR8" s="643"/>
      <c r="AS8" s="643"/>
      <c r="AT8" s="643"/>
      <c r="AU8" s="643"/>
      <c r="AV8" s="643"/>
      <c r="AW8" s="643"/>
      <c r="AX8" s="643"/>
      <c r="AY8" s="643"/>
      <c r="AZ8" s="643"/>
      <c r="BA8" s="643"/>
      <c r="BB8" s="643"/>
      <c r="BC8" s="643"/>
      <c r="BD8" s="643"/>
      <c r="BE8" s="643"/>
      <c r="BF8" s="644"/>
      <c r="BG8" s="645">
        <v>24974</v>
      </c>
      <c r="BH8" s="646"/>
      <c r="BI8" s="646"/>
      <c r="BJ8" s="646"/>
      <c r="BK8" s="646"/>
      <c r="BL8" s="646"/>
      <c r="BM8" s="646"/>
      <c r="BN8" s="647"/>
      <c r="BO8" s="648">
        <v>1.7</v>
      </c>
      <c r="BP8" s="648"/>
      <c r="BQ8" s="648"/>
      <c r="BR8" s="648"/>
      <c r="BS8" s="654" t="s">
        <v>137</v>
      </c>
      <c r="BT8" s="646"/>
      <c r="BU8" s="646"/>
      <c r="BV8" s="646"/>
      <c r="BW8" s="646"/>
      <c r="BX8" s="646"/>
      <c r="BY8" s="646"/>
      <c r="BZ8" s="646"/>
      <c r="CA8" s="646"/>
      <c r="CB8" s="655"/>
      <c r="CD8" s="660" t="s">
        <v>243</v>
      </c>
      <c r="CE8" s="661"/>
      <c r="CF8" s="661"/>
      <c r="CG8" s="661"/>
      <c r="CH8" s="661"/>
      <c r="CI8" s="661"/>
      <c r="CJ8" s="661"/>
      <c r="CK8" s="661"/>
      <c r="CL8" s="661"/>
      <c r="CM8" s="661"/>
      <c r="CN8" s="661"/>
      <c r="CO8" s="661"/>
      <c r="CP8" s="661"/>
      <c r="CQ8" s="662"/>
      <c r="CR8" s="645">
        <v>3298160</v>
      </c>
      <c r="CS8" s="646"/>
      <c r="CT8" s="646"/>
      <c r="CU8" s="646"/>
      <c r="CV8" s="646"/>
      <c r="CW8" s="646"/>
      <c r="CX8" s="646"/>
      <c r="CY8" s="647"/>
      <c r="CZ8" s="648">
        <v>18.8</v>
      </c>
      <c r="DA8" s="648"/>
      <c r="DB8" s="648"/>
      <c r="DC8" s="648"/>
      <c r="DD8" s="654">
        <v>21001</v>
      </c>
      <c r="DE8" s="646"/>
      <c r="DF8" s="646"/>
      <c r="DG8" s="646"/>
      <c r="DH8" s="646"/>
      <c r="DI8" s="646"/>
      <c r="DJ8" s="646"/>
      <c r="DK8" s="646"/>
      <c r="DL8" s="646"/>
      <c r="DM8" s="646"/>
      <c r="DN8" s="646"/>
      <c r="DO8" s="646"/>
      <c r="DP8" s="647"/>
      <c r="DQ8" s="654">
        <v>1929896</v>
      </c>
      <c r="DR8" s="646"/>
      <c r="DS8" s="646"/>
      <c r="DT8" s="646"/>
      <c r="DU8" s="646"/>
      <c r="DV8" s="646"/>
      <c r="DW8" s="646"/>
      <c r="DX8" s="646"/>
      <c r="DY8" s="646"/>
      <c r="DZ8" s="646"/>
      <c r="EA8" s="646"/>
      <c r="EB8" s="646"/>
      <c r="EC8" s="655"/>
    </row>
    <row r="9" spans="2:143" ht="11.25" customHeight="1">
      <c r="B9" s="642" t="s">
        <v>244</v>
      </c>
      <c r="C9" s="643"/>
      <c r="D9" s="643"/>
      <c r="E9" s="643"/>
      <c r="F9" s="643"/>
      <c r="G9" s="643"/>
      <c r="H9" s="643"/>
      <c r="I9" s="643"/>
      <c r="J9" s="643"/>
      <c r="K9" s="643"/>
      <c r="L9" s="643"/>
      <c r="M9" s="643"/>
      <c r="N9" s="643"/>
      <c r="O9" s="643"/>
      <c r="P9" s="643"/>
      <c r="Q9" s="644"/>
      <c r="R9" s="645">
        <v>2815</v>
      </c>
      <c r="S9" s="646"/>
      <c r="T9" s="646"/>
      <c r="U9" s="646"/>
      <c r="V9" s="646"/>
      <c r="W9" s="646"/>
      <c r="X9" s="646"/>
      <c r="Y9" s="647"/>
      <c r="Z9" s="648">
        <v>0</v>
      </c>
      <c r="AA9" s="648"/>
      <c r="AB9" s="648"/>
      <c r="AC9" s="648"/>
      <c r="AD9" s="649">
        <v>2815</v>
      </c>
      <c r="AE9" s="649"/>
      <c r="AF9" s="649"/>
      <c r="AG9" s="649"/>
      <c r="AH9" s="649"/>
      <c r="AI9" s="649"/>
      <c r="AJ9" s="649"/>
      <c r="AK9" s="649"/>
      <c r="AL9" s="650">
        <v>0</v>
      </c>
      <c r="AM9" s="651"/>
      <c r="AN9" s="651"/>
      <c r="AO9" s="652"/>
      <c r="AP9" s="642" t="s">
        <v>245</v>
      </c>
      <c r="AQ9" s="643"/>
      <c r="AR9" s="643"/>
      <c r="AS9" s="643"/>
      <c r="AT9" s="643"/>
      <c r="AU9" s="643"/>
      <c r="AV9" s="643"/>
      <c r="AW9" s="643"/>
      <c r="AX9" s="643"/>
      <c r="AY9" s="643"/>
      <c r="AZ9" s="643"/>
      <c r="BA9" s="643"/>
      <c r="BB9" s="643"/>
      <c r="BC9" s="643"/>
      <c r="BD9" s="643"/>
      <c r="BE9" s="643"/>
      <c r="BF9" s="644"/>
      <c r="BG9" s="645">
        <v>605960</v>
      </c>
      <c r="BH9" s="646"/>
      <c r="BI9" s="646"/>
      <c r="BJ9" s="646"/>
      <c r="BK9" s="646"/>
      <c r="BL9" s="646"/>
      <c r="BM9" s="646"/>
      <c r="BN9" s="647"/>
      <c r="BO9" s="648">
        <v>40.5</v>
      </c>
      <c r="BP9" s="648"/>
      <c r="BQ9" s="648"/>
      <c r="BR9" s="648"/>
      <c r="BS9" s="654" t="s">
        <v>137</v>
      </c>
      <c r="BT9" s="646"/>
      <c r="BU9" s="646"/>
      <c r="BV9" s="646"/>
      <c r="BW9" s="646"/>
      <c r="BX9" s="646"/>
      <c r="BY9" s="646"/>
      <c r="BZ9" s="646"/>
      <c r="CA9" s="646"/>
      <c r="CB9" s="655"/>
      <c r="CD9" s="660" t="s">
        <v>246</v>
      </c>
      <c r="CE9" s="661"/>
      <c r="CF9" s="661"/>
      <c r="CG9" s="661"/>
      <c r="CH9" s="661"/>
      <c r="CI9" s="661"/>
      <c r="CJ9" s="661"/>
      <c r="CK9" s="661"/>
      <c r="CL9" s="661"/>
      <c r="CM9" s="661"/>
      <c r="CN9" s="661"/>
      <c r="CO9" s="661"/>
      <c r="CP9" s="661"/>
      <c r="CQ9" s="662"/>
      <c r="CR9" s="645">
        <v>1691893</v>
      </c>
      <c r="CS9" s="646"/>
      <c r="CT9" s="646"/>
      <c r="CU9" s="646"/>
      <c r="CV9" s="646"/>
      <c r="CW9" s="646"/>
      <c r="CX9" s="646"/>
      <c r="CY9" s="647"/>
      <c r="CZ9" s="648">
        <v>9.6</v>
      </c>
      <c r="DA9" s="648"/>
      <c r="DB9" s="648"/>
      <c r="DC9" s="648"/>
      <c r="DD9" s="654">
        <v>209531</v>
      </c>
      <c r="DE9" s="646"/>
      <c r="DF9" s="646"/>
      <c r="DG9" s="646"/>
      <c r="DH9" s="646"/>
      <c r="DI9" s="646"/>
      <c r="DJ9" s="646"/>
      <c r="DK9" s="646"/>
      <c r="DL9" s="646"/>
      <c r="DM9" s="646"/>
      <c r="DN9" s="646"/>
      <c r="DO9" s="646"/>
      <c r="DP9" s="647"/>
      <c r="DQ9" s="654">
        <v>1271979</v>
      </c>
      <c r="DR9" s="646"/>
      <c r="DS9" s="646"/>
      <c r="DT9" s="646"/>
      <c r="DU9" s="646"/>
      <c r="DV9" s="646"/>
      <c r="DW9" s="646"/>
      <c r="DX9" s="646"/>
      <c r="DY9" s="646"/>
      <c r="DZ9" s="646"/>
      <c r="EA9" s="646"/>
      <c r="EB9" s="646"/>
      <c r="EC9" s="655"/>
    </row>
    <row r="10" spans="2:143" ht="11.25" customHeight="1">
      <c r="B10" s="642" t="s">
        <v>247</v>
      </c>
      <c r="C10" s="643"/>
      <c r="D10" s="643"/>
      <c r="E10" s="643"/>
      <c r="F10" s="643"/>
      <c r="G10" s="643"/>
      <c r="H10" s="643"/>
      <c r="I10" s="643"/>
      <c r="J10" s="643"/>
      <c r="K10" s="643"/>
      <c r="L10" s="643"/>
      <c r="M10" s="643"/>
      <c r="N10" s="643"/>
      <c r="O10" s="643"/>
      <c r="P10" s="643"/>
      <c r="Q10" s="644"/>
      <c r="R10" s="645" t="s">
        <v>137</v>
      </c>
      <c r="S10" s="646"/>
      <c r="T10" s="646"/>
      <c r="U10" s="646"/>
      <c r="V10" s="646"/>
      <c r="W10" s="646"/>
      <c r="X10" s="646"/>
      <c r="Y10" s="647"/>
      <c r="Z10" s="648" t="s">
        <v>137</v>
      </c>
      <c r="AA10" s="648"/>
      <c r="AB10" s="648"/>
      <c r="AC10" s="648"/>
      <c r="AD10" s="649" t="s">
        <v>137</v>
      </c>
      <c r="AE10" s="649"/>
      <c r="AF10" s="649"/>
      <c r="AG10" s="649"/>
      <c r="AH10" s="649"/>
      <c r="AI10" s="649"/>
      <c r="AJ10" s="649"/>
      <c r="AK10" s="649"/>
      <c r="AL10" s="650" t="s">
        <v>137</v>
      </c>
      <c r="AM10" s="651"/>
      <c r="AN10" s="651"/>
      <c r="AO10" s="652"/>
      <c r="AP10" s="642" t="s">
        <v>248</v>
      </c>
      <c r="AQ10" s="643"/>
      <c r="AR10" s="643"/>
      <c r="AS10" s="643"/>
      <c r="AT10" s="643"/>
      <c r="AU10" s="643"/>
      <c r="AV10" s="643"/>
      <c r="AW10" s="643"/>
      <c r="AX10" s="643"/>
      <c r="AY10" s="643"/>
      <c r="AZ10" s="643"/>
      <c r="BA10" s="643"/>
      <c r="BB10" s="643"/>
      <c r="BC10" s="643"/>
      <c r="BD10" s="643"/>
      <c r="BE10" s="643"/>
      <c r="BF10" s="644"/>
      <c r="BG10" s="645">
        <v>38054</v>
      </c>
      <c r="BH10" s="646"/>
      <c r="BI10" s="646"/>
      <c r="BJ10" s="646"/>
      <c r="BK10" s="646"/>
      <c r="BL10" s="646"/>
      <c r="BM10" s="646"/>
      <c r="BN10" s="647"/>
      <c r="BO10" s="648">
        <v>2.5</v>
      </c>
      <c r="BP10" s="648"/>
      <c r="BQ10" s="648"/>
      <c r="BR10" s="648"/>
      <c r="BS10" s="654" t="s">
        <v>137</v>
      </c>
      <c r="BT10" s="646"/>
      <c r="BU10" s="646"/>
      <c r="BV10" s="646"/>
      <c r="BW10" s="646"/>
      <c r="BX10" s="646"/>
      <c r="BY10" s="646"/>
      <c r="BZ10" s="646"/>
      <c r="CA10" s="646"/>
      <c r="CB10" s="655"/>
      <c r="CD10" s="660" t="s">
        <v>249</v>
      </c>
      <c r="CE10" s="661"/>
      <c r="CF10" s="661"/>
      <c r="CG10" s="661"/>
      <c r="CH10" s="661"/>
      <c r="CI10" s="661"/>
      <c r="CJ10" s="661"/>
      <c r="CK10" s="661"/>
      <c r="CL10" s="661"/>
      <c r="CM10" s="661"/>
      <c r="CN10" s="661"/>
      <c r="CO10" s="661"/>
      <c r="CP10" s="661"/>
      <c r="CQ10" s="662"/>
      <c r="CR10" s="645">
        <v>52901</v>
      </c>
      <c r="CS10" s="646"/>
      <c r="CT10" s="646"/>
      <c r="CU10" s="646"/>
      <c r="CV10" s="646"/>
      <c r="CW10" s="646"/>
      <c r="CX10" s="646"/>
      <c r="CY10" s="647"/>
      <c r="CZ10" s="648">
        <v>0.3</v>
      </c>
      <c r="DA10" s="648"/>
      <c r="DB10" s="648"/>
      <c r="DC10" s="648"/>
      <c r="DD10" s="654" t="s">
        <v>137</v>
      </c>
      <c r="DE10" s="646"/>
      <c r="DF10" s="646"/>
      <c r="DG10" s="646"/>
      <c r="DH10" s="646"/>
      <c r="DI10" s="646"/>
      <c r="DJ10" s="646"/>
      <c r="DK10" s="646"/>
      <c r="DL10" s="646"/>
      <c r="DM10" s="646"/>
      <c r="DN10" s="646"/>
      <c r="DO10" s="646"/>
      <c r="DP10" s="647"/>
      <c r="DQ10" s="654">
        <v>8277</v>
      </c>
      <c r="DR10" s="646"/>
      <c r="DS10" s="646"/>
      <c r="DT10" s="646"/>
      <c r="DU10" s="646"/>
      <c r="DV10" s="646"/>
      <c r="DW10" s="646"/>
      <c r="DX10" s="646"/>
      <c r="DY10" s="646"/>
      <c r="DZ10" s="646"/>
      <c r="EA10" s="646"/>
      <c r="EB10" s="646"/>
      <c r="EC10" s="655"/>
    </row>
    <row r="11" spans="2:143" ht="11.25" customHeight="1">
      <c r="B11" s="642" t="s">
        <v>250</v>
      </c>
      <c r="C11" s="643"/>
      <c r="D11" s="643"/>
      <c r="E11" s="643"/>
      <c r="F11" s="643"/>
      <c r="G11" s="643"/>
      <c r="H11" s="643"/>
      <c r="I11" s="643"/>
      <c r="J11" s="643"/>
      <c r="K11" s="643"/>
      <c r="L11" s="643"/>
      <c r="M11" s="643"/>
      <c r="N11" s="643"/>
      <c r="O11" s="643"/>
      <c r="P11" s="643"/>
      <c r="Q11" s="644"/>
      <c r="R11" s="645">
        <v>249268</v>
      </c>
      <c r="S11" s="646"/>
      <c r="T11" s="646"/>
      <c r="U11" s="646"/>
      <c r="V11" s="646"/>
      <c r="W11" s="646"/>
      <c r="X11" s="646"/>
      <c r="Y11" s="647"/>
      <c r="Z11" s="650">
        <v>1.4</v>
      </c>
      <c r="AA11" s="651"/>
      <c r="AB11" s="651"/>
      <c r="AC11" s="663"/>
      <c r="AD11" s="654">
        <v>249268</v>
      </c>
      <c r="AE11" s="646"/>
      <c r="AF11" s="646"/>
      <c r="AG11" s="646"/>
      <c r="AH11" s="646"/>
      <c r="AI11" s="646"/>
      <c r="AJ11" s="646"/>
      <c r="AK11" s="647"/>
      <c r="AL11" s="650">
        <v>3</v>
      </c>
      <c r="AM11" s="651"/>
      <c r="AN11" s="651"/>
      <c r="AO11" s="652"/>
      <c r="AP11" s="642" t="s">
        <v>251</v>
      </c>
      <c r="AQ11" s="643"/>
      <c r="AR11" s="643"/>
      <c r="AS11" s="643"/>
      <c r="AT11" s="643"/>
      <c r="AU11" s="643"/>
      <c r="AV11" s="643"/>
      <c r="AW11" s="643"/>
      <c r="AX11" s="643"/>
      <c r="AY11" s="643"/>
      <c r="AZ11" s="643"/>
      <c r="BA11" s="643"/>
      <c r="BB11" s="643"/>
      <c r="BC11" s="643"/>
      <c r="BD11" s="643"/>
      <c r="BE11" s="643"/>
      <c r="BF11" s="644"/>
      <c r="BG11" s="645">
        <v>40291</v>
      </c>
      <c r="BH11" s="646"/>
      <c r="BI11" s="646"/>
      <c r="BJ11" s="646"/>
      <c r="BK11" s="646"/>
      <c r="BL11" s="646"/>
      <c r="BM11" s="646"/>
      <c r="BN11" s="647"/>
      <c r="BO11" s="648">
        <v>2.7</v>
      </c>
      <c r="BP11" s="648"/>
      <c r="BQ11" s="648"/>
      <c r="BR11" s="648"/>
      <c r="BS11" s="654" t="s">
        <v>137</v>
      </c>
      <c r="BT11" s="646"/>
      <c r="BU11" s="646"/>
      <c r="BV11" s="646"/>
      <c r="BW11" s="646"/>
      <c r="BX11" s="646"/>
      <c r="BY11" s="646"/>
      <c r="BZ11" s="646"/>
      <c r="CA11" s="646"/>
      <c r="CB11" s="655"/>
      <c r="CD11" s="660" t="s">
        <v>252</v>
      </c>
      <c r="CE11" s="661"/>
      <c r="CF11" s="661"/>
      <c r="CG11" s="661"/>
      <c r="CH11" s="661"/>
      <c r="CI11" s="661"/>
      <c r="CJ11" s="661"/>
      <c r="CK11" s="661"/>
      <c r="CL11" s="661"/>
      <c r="CM11" s="661"/>
      <c r="CN11" s="661"/>
      <c r="CO11" s="661"/>
      <c r="CP11" s="661"/>
      <c r="CQ11" s="662"/>
      <c r="CR11" s="645">
        <v>1097834</v>
      </c>
      <c r="CS11" s="646"/>
      <c r="CT11" s="646"/>
      <c r="CU11" s="646"/>
      <c r="CV11" s="646"/>
      <c r="CW11" s="646"/>
      <c r="CX11" s="646"/>
      <c r="CY11" s="647"/>
      <c r="CZ11" s="648">
        <v>6.2</v>
      </c>
      <c r="DA11" s="648"/>
      <c r="DB11" s="648"/>
      <c r="DC11" s="648"/>
      <c r="DD11" s="654">
        <v>380796</v>
      </c>
      <c r="DE11" s="646"/>
      <c r="DF11" s="646"/>
      <c r="DG11" s="646"/>
      <c r="DH11" s="646"/>
      <c r="DI11" s="646"/>
      <c r="DJ11" s="646"/>
      <c r="DK11" s="646"/>
      <c r="DL11" s="646"/>
      <c r="DM11" s="646"/>
      <c r="DN11" s="646"/>
      <c r="DO11" s="646"/>
      <c r="DP11" s="647"/>
      <c r="DQ11" s="654">
        <v>459213</v>
      </c>
      <c r="DR11" s="646"/>
      <c r="DS11" s="646"/>
      <c r="DT11" s="646"/>
      <c r="DU11" s="646"/>
      <c r="DV11" s="646"/>
      <c r="DW11" s="646"/>
      <c r="DX11" s="646"/>
      <c r="DY11" s="646"/>
      <c r="DZ11" s="646"/>
      <c r="EA11" s="646"/>
      <c r="EB11" s="646"/>
      <c r="EC11" s="655"/>
    </row>
    <row r="12" spans="2:143" ht="11.25" customHeight="1">
      <c r="B12" s="642" t="s">
        <v>253</v>
      </c>
      <c r="C12" s="643"/>
      <c r="D12" s="643"/>
      <c r="E12" s="643"/>
      <c r="F12" s="643"/>
      <c r="G12" s="643"/>
      <c r="H12" s="643"/>
      <c r="I12" s="643"/>
      <c r="J12" s="643"/>
      <c r="K12" s="643"/>
      <c r="L12" s="643"/>
      <c r="M12" s="643"/>
      <c r="N12" s="643"/>
      <c r="O12" s="643"/>
      <c r="P12" s="643"/>
      <c r="Q12" s="644"/>
      <c r="R12" s="645" t="s">
        <v>137</v>
      </c>
      <c r="S12" s="646"/>
      <c r="T12" s="646"/>
      <c r="U12" s="646"/>
      <c r="V12" s="646"/>
      <c r="W12" s="646"/>
      <c r="X12" s="646"/>
      <c r="Y12" s="647"/>
      <c r="Z12" s="648" t="s">
        <v>137</v>
      </c>
      <c r="AA12" s="648"/>
      <c r="AB12" s="648"/>
      <c r="AC12" s="648"/>
      <c r="AD12" s="649" t="s">
        <v>137</v>
      </c>
      <c r="AE12" s="649"/>
      <c r="AF12" s="649"/>
      <c r="AG12" s="649"/>
      <c r="AH12" s="649"/>
      <c r="AI12" s="649"/>
      <c r="AJ12" s="649"/>
      <c r="AK12" s="649"/>
      <c r="AL12" s="650" t="s">
        <v>137</v>
      </c>
      <c r="AM12" s="651"/>
      <c r="AN12" s="651"/>
      <c r="AO12" s="652"/>
      <c r="AP12" s="642" t="s">
        <v>254</v>
      </c>
      <c r="AQ12" s="643"/>
      <c r="AR12" s="643"/>
      <c r="AS12" s="643"/>
      <c r="AT12" s="643"/>
      <c r="AU12" s="643"/>
      <c r="AV12" s="643"/>
      <c r="AW12" s="643"/>
      <c r="AX12" s="643"/>
      <c r="AY12" s="643"/>
      <c r="AZ12" s="643"/>
      <c r="BA12" s="643"/>
      <c r="BB12" s="643"/>
      <c r="BC12" s="643"/>
      <c r="BD12" s="643"/>
      <c r="BE12" s="643"/>
      <c r="BF12" s="644"/>
      <c r="BG12" s="645">
        <v>608238</v>
      </c>
      <c r="BH12" s="646"/>
      <c r="BI12" s="646"/>
      <c r="BJ12" s="646"/>
      <c r="BK12" s="646"/>
      <c r="BL12" s="646"/>
      <c r="BM12" s="646"/>
      <c r="BN12" s="647"/>
      <c r="BO12" s="648">
        <v>40.700000000000003</v>
      </c>
      <c r="BP12" s="648"/>
      <c r="BQ12" s="648"/>
      <c r="BR12" s="648"/>
      <c r="BS12" s="654" t="s">
        <v>137</v>
      </c>
      <c r="BT12" s="646"/>
      <c r="BU12" s="646"/>
      <c r="BV12" s="646"/>
      <c r="BW12" s="646"/>
      <c r="BX12" s="646"/>
      <c r="BY12" s="646"/>
      <c r="BZ12" s="646"/>
      <c r="CA12" s="646"/>
      <c r="CB12" s="655"/>
      <c r="CD12" s="660" t="s">
        <v>255</v>
      </c>
      <c r="CE12" s="661"/>
      <c r="CF12" s="661"/>
      <c r="CG12" s="661"/>
      <c r="CH12" s="661"/>
      <c r="CI12" s="661"/>
      <c r="CJ12" s="661"/>
      <c r="CK12" s="661"/>
      <c r="CL12" s="661"/>
      <c r="CM12" s="661"/>
      <c r="CN12" s="661"/>
      <c r="CO12" s="661"/>
      <c r="CP12" s="661"/>
      <c r="CQ12" s="662"/>
      <c r="CR12" s="645">
        <v>520751</v>
      </c>
      <c r="CS12" s="646"/>
      <c r="CT12" s="646"/>
      <c r="CU12" s="646"/>
      <c r="CV12" s="646"/>
      <c r="CW12" s="646"/>
      <c r="CX12" s="646"/>
      <c r="CY12" s="647"/>
      <c r="CZ12" s="648">
        <v>3</v>
      </c>
      <c r="DA12" s="648"/>
      <c r="DB12" s="648"/>
      <c r="DC12" s="648"/>
      <c r="DD12" s="654">
        <v>107227</v>
      </c>
      <c r="DE12" s="646"/>
      <c r="DF12" s="646"/>
      <c r="DG12" s="646"/>
      <c r="DH12" s="646"/>
      <c r="DI12" s="646"/>
      <c r="DJ12" s="646"/>
      <c r="DK12" s="646"/>
      <c r="DL12" s="646"/>
      <c r="DM12" s="646"/>
      <c r="DN12" s="646"/>
      <c r="DO12" s="646"/>
      <c r="DP12" s="647"/>
      <c r="DQ12" s="654">
        <v>241876</v>
      </c>
      <c r="DR12" s="646"/>
      <c r="DS12" s="646"/>
      <c r="DT12" s="646"/>
      <c r="DU12" s="646"/>
      <c r="DV12" s="646"/>
      <c r="DW12" s="646"/>
      <c r="DX12" s="646"/>
      <c r="DY12" s="646"/>
      <c r="DZ12" s="646"/>
      <c r="EA12" s="646"/>
      <c r="EB12" s="646"/>
      <c r="EC12" s="655"/>
    </row>
    <row r="13" spans="2:143" ht="11.25" customHeight="1">
      <c r="B13" s="642" t="s">
        <v>256</v>
      </c>
      <c r="C13" s="643"/>
      <c r="D13" s="643"/>
      <c r="E13" s="643"/>
      <c r="F13" s="643"/>
      <c r="G13" s="643"/>
      <c r="H13" s="643"/>
      <c r="I13" s="643"/>
      <c r="J13" s="643"/>
      <c r="K13" s="643"/>
      <c r="L13" s="643"/>
      <c r="M13" s="643"/>
      <c r="N13" s="643"/>
      <c r="O13" s="643"/>
      <c r="P13" s="643"/>
      <c r="Q13" s="644"/>
      <c r="R13" s="645" t="s">
        <v>137</v>
      </c>
      <c r="S13" s="646"/>
      <c r="T13" s="646"/>
      <c r="U13" s="646"/>
      <c r="V13" s="646"/>
      <c r="W13" s="646"/>
      <c r="X13" s="646"/>
      <c r="Y13" s="647"/>
      <c r="Z13" s="648" t="s">
        <v>137</v>
      </c>
      <c r="AA13" s="648"/>
      <c r="AB13" s="648"/>
      <c r="AC13" s="648"/>
      <c r="AD13" s="649" t="s">
        <v>175</v>
      </c>
      <c r="AE13" s="649"/>
      <c r="AF13" s="649"/>
      <c r="AG13" s="649"/>
      <c r="AH13" s="649"/>
      <c r="AI13" s="649"/>
      <c r="AJ13" s="649"/>
      <c r="AK13" s="649"/>
      <c r="AL13" s="650" t="s">
        <v>137</v>
      </c>
      <c r="AM13" s="651"/>
      <c r="AN13" s="651"/>
      <c r="AO13" s="652"/>
      <c r="AP13" s="642" t="s">
        <v>257</v>
      </c>
      <c r="AQ13" s="643"/>
      <c r="AR13" s="643"/>
      <c r="AS13" s="643"/>
      <c r="AT13" s="643"/>
      <c r="AU13" s="643"/>
      <c r="AV13" s="643"/>
      <c r="AW13" s="643"/>
      <c r="AX13" s="643"/>
      <c r="AY13" s="643"/>
      <c r="AZ13" s="643"/>
      <c r="BA13" s="643"/>
      <c r="BB13" s="643"/>
      <c r="BC13" s="643"/>
      <c r="BD13" s="643"/>
      <c r="BE13" s="643"/>
      <c r="BF13" s="644"/>
      <c r="BG13" s="645">
        <v>582927</v>
      </c>
      <c r="BH13" s="646"/>
      <c r="BI13" s="646"/>
      <c r="BJ13" s="646"/>
      <c r="BK13" s="646"/>
      <c r="BL13" s="646"/>
      <c r="BM13" s="646"/>
      <c r="BN13" s="647"/>
      <c r="BO13" s="648">
        <v>39</v>
      </c>
      <c r="BP13" s="648"/>
      <c r="BQ13" s="648"/>
      <c r="BR13" s="648"/>
      <c r="BS13" s="654" t="s">
        <v>137</v>
      </c>
      <c r="BT13" s="646"/>
      <c r="BU13" s="646"/>
      <c r="BV13" s="646"/>
      <c r="BW13" s="646"/>
      <c r="BX13" s="646"/>
      <c r="BY13" s="646"/>
      <c r="BZ13" s="646"/>
      <c r="CA13" s="646"/>
      <c r="CB13" s="655"/>
      <c r="CD13" s="660" t="s">
        <v>258</v>
      </c>
      <c r="CE13" s="661"/>
      <c r="CF13" s="661"/>
      <c r="CG13" s="661"/>
      <c r="CH13" s="661"/>
      <c r="CI13" s="661"/>
      <c r="CJ13" s="661"/>
      <c r="CK13" s="661"/>
      <c r="CL13" s="661"/>
      <c r="CM13" s="661"/>
      <c r="CN13" s="661"/>
      <c r="CO13" s="661"/>
      <c r="CP13" s="661"/>
      <c r="CQ13" s="662"/>
      <c r="CR13" s="645">
        <v>1569463</v>
      </c>
      <c r="CS13" s="646"/>
      <c r="CT13" s="646"/>
      <c r="CU13" s="646"/>
      <c r="CV13" s="646"/>
      <c r="CW13" s="646"/>
      <c r="CX13" s="646"/>
      <c r="CY13" s="647"/>
      <c r="CZ13" s="648">
        <v>8.9</v>
      </c>
      <c r="DA13" s="648"/>
      <c r="DB13" s="648"/>
      <c r="DC13" s="648"/>
      <c r="DD13" s="654">
        <v>1104253</v>
      </c>
      <c r="DE13" s="646"/>
      <c r="DF13" s="646"/>
      <c r="DG13" s="646"/>
      <c r="DH13" s="646"/>
      <c r="DI13" s="646"/>
      <c r="DJ13" s="646"/>
      <c r="DK13" s="646"/>
      <c r="DL13" s="646"/>
      <c r="DM13" s="646"/>
      <c r="DN13" s="646"/>
      <c r="DO13" s="646"/>
      <c r="DP13" s="647"/>
      <c r="DQ13" s="654">
        <v>346323</v>
      </c>
      <c r="DR13" s="646"/>
      <c r="DS13" s="646"/>
      <c r="DT13" s="646"/>
      <c r="DU13" s="646"/>
      <c r="DV13" s="646"/>
      <c r="DW13" s="646"/>
      <c r="DX13" s="646"/>
      <c r="DY13" s="646"/>
      <c r="DZ13" s="646"/>
      <c r="EA13" s="646"/>
      <c r="EB13" s="646"/>
      <c r="EC13" s="655"/>
    </row>
    <row r="14" spans="2:143" ht="11.25" customHeight="1">
      <c r="B14" s="642" t="s">
        <v>259</v>
      </c>
      <c r="C14" s="643"/>
      <c r="D14" s="643"/>
      <c r="E14" s="643"/>
      <c r="F14" s="643"/>
      <c r="G14" s="643"/>
      <c r="H14" s="643"/>
      <c r="I14" s="643"/>
      <c r="J14" s="643"/>
      <c r="K14" s="643"/>
      <c r="L14" s="643"/>
      <c r="M14" s="643"/>
      <c r="N14" s="643"/>
      <c r="O14" s="643"/>
      <c r="P14" s="643"/>
      <c r="Q14" s="644"/>
      <c r="R14" s="645">
        <v>9660</v>
      </c>
      <c r="S14" s="646"/>
      <c r="T14" s="646"/>
      <c r="U14" s="646"/>
      <c r="V14" s="646"/>
      <c r="W14" s="646"/>
      <c r="X14" s="646"/>
      <c r="Y14" s="647"/>
      <c r="Z14" s="648">
        <v>0.1</v>
      </c>
      <c r="AA14" s="648"/>
      <c r="AB14" s="648"/>
      <c r="AC14" s="648"/>
      <c r="AD14" s="649">
        <v>9660</v>
      </c>
      <c r="AE14" s="649"/>
      <c r="AF14" s="649"/>
      <c r="AG14" s="649"/>
      <c r="AH14" s="649"/>
      <c r="AI14" s="649"/>
      <c r="AJ14" s="649"/>
      <c r="AK14" s="649"/>
      <c r="AL14" s="650">
        <v>0.1</v>
      </c>
      <c r="AM14" s="651"/>
      <c r="AN14" s="651"/>
      <c r="AO14" s="652"/>
      <c r="AP14" s="642" t="s">
        <v>260</v>
      </c>
      <c r="AQ14" s="643"/>
      <c r="AR14" s="643"/>
      <c r="AS14" s="643"/>
      <c r="AT14" s="643"/>
      <c r="AU14" s="643"/>
      <c r="AV14" s="643"/>
      <c r="AW14" s="643"/>
      <c r="AX14" s="643"/>
      <c r="AY14" s="643"/>
      <c r="AZ14" s="643"/>
      <c r="BA14" s="643"/>
      <c r="BB14" s="643"/>
      <c r="BC14" s="643"/>
      <c r="BD14" s="643"/>
      <c r="BE14" s="643"/>
      <c r="BF14" s="644"/>
      <c r="BG14" s="645">
        <v>64595</v>
      </c>
      <c r="BH14" s="646"/>
      <c r="BI14" s="646"/>
      <c r="BJ14" s="646"/>
      <c r="BK14" s="646"/>
      <c r="BL14" s="646"/>
      <c r="BM14" s="646"/>
      <c r="BN14" s="647"/>
      <c r="BO14" s="648">
        <v>4.3</v>
      </c>
      <c r="BP14" s="648"/>
      <c r="BQ14" s="648"/>
      <c r="BR14" s="648"/>
      <c r="BS14" s="654" t="s">
        <v>137</v>
      </c>
      <c r="BT14" s="646"/>
      <c r="BU14" s="646"/>
      <c r="BV14" s="646"/>
      <c r="BW14" s="646"/>
      <c r="BX14" s="646"/>
      <c r="BY14" s="646"/>
      <c r="BZ14" s="646"/>
      <c r="CA14" s="646"/>
      <c r="CB14" s="655"/>
      <c r="CD14" s="660" t="s">
        <v>261</v>
      </c>
      <c r="CE14" s="661"/>
      <c r="CF14" s="661"/>
      <c r="CG14" s="661"/>
      <c r="CH14" s="661"/>
      <c r="CI14" s="661"/>
      <c r="CJ14" s="661"/>
      <c r="CK14" s="661"/>
      <c r="CL14" s="661"/>
      <c r="CM14" s="661"/>
      <c r="CN14" s="661"/>
      <c r="CO14" s="661"/>
      <c r="CP14" s="661"/>
      <c r="CQ14" s="662"/>
      <c r="CR14" s="645">
        <v>830873</v>
      </c>
      <c r="CS14" s="646"/>
      <c r="CT14" s="646"/>
      <c r="CU14" s="646"/>
      <c r="CV14" s="646"/>
      <c r="CW14" s="646"/>
      <c r="CX14" s="646"/>
      <c r="CY14" s="647"/>
      <c r="CZ14" s="648">
        <v>4.7</v>
      </c>
      <c r="DA14" s="648"/>
      <c r="DB14" s="648"/>
      <c r="DC14" s="648"/>
      <c r="DD14" s="654">
        <v>362557</v>
      </c>
      <c r="DE14" s="646"/>
      <c r="DF14" s="646"/>
      <c r="DG14" s="646"/>
      <c r="DH14" s="646"/>
      <c r="DI14" s="646"/>
      <c r="DJ14" s="646"/>
      <c r="DK14" s="646"/>
      <c r="DL14" s="646"/>
      <c r="DM14" s="646"/>
      <c r="DN14" s="646"/>
      <c r="DO14" s="646"/>
      <c r="DP14" s="647"/>
      <c r="DQ14" s="654">
        <v>473971</v>
      </c>
      <c r="DR14" s="646"/>
      <c r="DS14" s="646"/>
      <c r="DT14" s="646"/>
      <c r="DU14" s="646"/>
      <c r="DV14" s="646"/>
      <c r="DW14" s="646"/>
      <c r="DX14" s="646"/>
      <c r="DY14" s="646"/>
      <c r="DZ14" s="646"/>
      <c r="EA14" s="646"/>
      <c r="EB14" s="646"/>
      <c r="EC14" s="655"/>
    </row>
    <row r="15" spans="2:143" ht="11.25" customHeight="1">
      <c r="B15" s="642" t="s">
        <v>262</v>
      </c>
      <c r="C15" s="643"/>
      <c r="D15" s="643"/>
      <c r="E15" s="643"/>
      <c r="F15" s="643"/>
      <c r="G15" s="643"/>
      <c r="H15" s="643"/>
      <c r="I15" s="643"/>
      <c r="J15" s="643"/>
      <c r="K15" s="643"/>
      <c r="L15" s="643"/>
      <c r="M15" s="643"/>
      <c r="N15" s="643"/>
      <c r="O15" s="643"/>
      <c r="P15" s="643"/>
      <c r="Q15" s="644"/>
      <c r="R15" s="645" t="s">
        <v>137</v>
      </c>
      <c r="S15" s="646"/>
      <c r="T15" s="646"/>
      <c r="U15" s="646"/>
      <c r="V15" s="646"/>
      <c r="W15" s="646"/>
      <c r="X15" s="646"/>
      <c r="Y15" s="647"/>
      <c r="Z15" s="648" t="s">
        <v>137</v>
      </c>
      <c r="AA15" s="648"/>
      <c r="AB15" s="648"/>
      <c r="AC15" s="648"/>
      <c r="AD15" s="649" t="s">
        <v>137</v>
      </c>
      <c r="AE15" s="649"/>
      <c r="AF15" s="649"/>
      <c r="AG15" s="649"/>
      <c r="AH15" s="649"/>
      <c r="AI15" s="649"/>
      <c r="AJ15" s="649"/>
      <c r="AK15" s="649"/>
      <c r="AL15" s="650" t="s">
        <v>137</v>
      </c>
      <c r="AM15" s="651"/>
      <c r="AN15" s="651"/>
      <c r="AO15" s="652"/>
      <c r="AP15" s="642" t="s">
        <v>263</v>
      </c>
      <c r="AQ15" s="643"/>
      <c r="AR15" s="643"/>
      <c r="AS15" s="643"/>
      <c r="AT15" s="643"/>
      <c r="AU15" s="643"/>
      <c r="AV15" s="643"/>
      <c r="AW15" s="643"/>
      <c r="AX15" s="643"/>
      <c r="AY15" s="643"/>
      <c r="AZ15" s="643"/>
      <c r="BA15" s="643"/>
      <c r="BB15" s="643"/>
      <c r="BC15" s="643"/>
      <c r="BD15" s="643"/>
      <c r="BE15" s="643"/>
      <c r="BF15" s="644"/>
      <c r="BG15" s="645">
        <v>113652</v>
      </c>
      <c r="BH15" s="646"/>
      <c r="BI15" s="646"/>
      <c r="BJ15" s="646"/>
      <c r="BK15" s="646"/>
      <c r="BL15" s="646"/>
      <c r="BM15" s="646"/>
      <c r="BN15" s="647"/>
      <c r="BO15" s="648">
        <v>7.6</v>
      </c>
      <c r="BP15" s="648"/>
      <c r="BQ15" s="648"/>
      <c r="BR15" s="648"/>
      <c r="BS15" s="654" t="s">
        <v>137</v>
      </c>
      <c r="BT15" s="646"/>
      <c r="BU15" s="646"/>
      <c r="BV15" s="646"/>
      <c r="BW15" s="646"/>
      <c r="BX15" s="646"/>
      <c r="BY15" s="646"/>
      <c r="BZ15" s="646"/>
      <c r="CA15" s="646"/>
      <c r="CB15" s="655"/>
      <c r="CD15" s="660" t="s">
        <v>264</v>
      </c>
      <c r="CE15" s="661"/>
      <c r="CF15" s="661"/>
      <c r="CG15" s="661"/>
      <c r="CH15" s="661"/>
      <c r="CI15" s="661"/>
      <c r="CJ15" s="661"/>
      <c r="CK15" s="661"/>
      <c r="CL15" s="661"/>
      <c r="CM15" s="661"/>
      <c r="CN15" s="661"/>
      <c r="CO15" s="661"/>
      <c r="CP15" s="661"/>
      <c r="CQ15" s="662"/>
      <c r="CR15" s="645">
        <v>1704010</v>
      </c>
      <c r="CS15" s="646"/>
      <c r="CT15" s="646"/>
      <c r="CU15" s="646"/>
      <c r="CV15" s="646"/>
      <c r="CW15" s="646"/>
      <c r="CX15" s="646"/>
      <c r="CY15" s="647"/>
      <c r="CZ15" s="648">
        <v>9.6999999999999993</v>
      </c>
      <c r="DA15" s="648"/>
      <c r="DB15" s="648"/>
      <c r="DC15" s="648"/>
      <c r="DD15" s="654">
        <v>782246</v>
      </c>
      <c r="DE15" s="646"/>
      <c r="DF15" s="646"/>
      <c r="DG15" s="646"/>
      <c r="DH15" s="646"/>
      <c r="DI15" s="646"/>
      <c r="DJ15" s="646"/>
      <c r="DK15" s="646"/>
      <c r="DL15" s="646"/>
      <c r="DM15" s="646"/>
      <c r="DN15" s="646"/>
      <c r="DO15" s="646"/>
      <c r="DP15" s="647"/>
      <c r="DQ15" s="654">
        <v>777610</v>
      </c>
      <c r="DR15" s="646"/>
      <c r="DS15" s="646"/>
      <c r="DT15" s="646"/>
      <c r="DU15" s="646"/>
      <c r="DV15" s="646"/>
      <c r="DW15" s="646"/>
      <c r="DX15" s="646"/>
      <c r="DY15" s="646"/>
      <c r="DZ15" s="646"/>
      <c r="EA15" s="646"/>
      <c r="EB15" s="646"/>
      <c r="EC15" s="655"/>
    </row>
    <row r="16" spans="2:143" ht="11.25" customHeight="1">
      <c r="B16" s="642" t="s">
        <v>265</v>
      </c>
      <c r="C16" s="643"/>
      <c r="D16" s="643"/>
      <c r="E16" s="643"/>
      <c r="F16" s="643"/>
      <c r="G16" s="643"/>
      <c r="H16" s="643"/>
      <c r="I16" s="643"/>
      <c r="J16" s="643"/>
      <c r="K16" s="643"/>
      <c r="L16" s="643"/>
      <c r="M16" s="643"/>
      <c r="N16" s="643"/>
      <c r="O16" s="643"/>
      <c r="P16" s="643"/>
      <c r="Q16" s="644"/>
      <c r="R16" s="645">
        <v>2324</v>
      </c>
      <c r="S16" s="646"/>
      <c r="T16" s="646"/>
      <c r="U16" s="646"/>
      <c r="V16" s="646"/>
      <c r="W16" s="646"/>
      <c r="X16" s="646"/>
      <c r="Y16" s="647"/>
      <c r="Z16" s="648">
        <v>0</v>
      </c>
      <c r="AA16" s="648"/>
      <c r="AB16" s="648"/>
      <c r="AC16" s="648"/>
      <c r="AD16" s="649">
        <v>2324</v>
      </c>
      <c r="AE16" s="649"/>
      <c r="AF16" s="649"/>
      <c r="AG16" s="649"/>
      <c r="AH16" s="649"/>
      <c r="AI16" s="649"/>
      <c r="AJ16" s="649"/>
      <c r="AK16" s="649"/>
      <c r="AL16" s="650">
        <v>0</v>
      </c>
      <c r="AM16" s="651"/>
      <c r="AN16" s="651"/>
      <c r="AO16" s="652"/>
      <c r="AP16" s="642" t="s">
        <v>266</v>
      </c>
      <c r="AQ16" s="643"/>
      <c r="AR16" s="643"/>
      <c r="AS16" s="643"/>
      <c r="AT16" s="643"/>
      <c r="AU16" s="643"/>
      <c r="AV16" s="643"/>
      <c r="AW16" s="643"/>
      <c r="AX16" s="643"/>
      <c r="AY16" s="643"/>
      <c r="AZ16" s="643"/>
      <c r="BA16" s="643"/>
      <c r="BB16" s="643"/>
      <c r="BC16" s="643"/>
      <c r="BD16" s="643"/>
      <c r="BE16" s="643"/>
      <c r="BF16" s="644"/>
      <c r="BG16" s="645" t="s">
        <v>137</v>
      </c>
      <c r="BH16" s="646"/>
      <c r="BI16" s="646"/>
      <c r="BJ16" s="646"/>
      <c r="BK16" s="646"/>
      <c r="BL16" s="646"/>
      <c r="BM16" s="646"/>
      <c r="BN16" s="647"/>
      <c r="BO16" s="648" t="s">
        <v>137</v>
      </c>
      <c r="BP16" s="648"/>
      <c r="BQ16" s="648"/>
      <c r="BR16" s="648"/>
      <c r="BS16" s="654" t="s">
        <v>137</v>
      </c>
      <c r="BT16" s="646"/>
      <c r="BU16" s="646"/>
      <c r="BV16" s="646"/>
      <c r="BW16" s="646"/>
      <c r="BX16" s="646"/>
      <c r="BY16" s="646"/>
      <c r="BZ16" s="646"/>
      <c r="CA16" s="646"/>
      <c r="CB16" s="655"/>
      <c r="CD16" s="660" t="s">
        <v>267</v>
      </c>
      <c r="CE16" s="661"/>
      <c r="CF16" s="661"/>
      <c r="CG16" s="661"/>
      <c r="CH16" s="661"/>
      <c r="CI16" s="661"/>
      <c r="CJ16" s="661"/>
      <c r="CK16" s="661"/>
      <c r="CL16" s="661"/>
      <c r="CM16" s="661"/>
      <c r="CN16" s="661"/>
      <c r="CO16" s="661"/>
      <c r="CP16" s="661"/>
      <c r="CQ16" s="662"/>
      <c r="CR16" s="645">
        <v>92194</v>
      </c>
      <c r="CS16" s="646"/>
      <c r="CT16" s="646"/>
      <c r="CU16" s="646"/>
      <c r="CV16" s="646"/>
      <c r="CW16" s="646"/>
      <c r="CX16" s="646"/>
      <c r="CY16" s="647"/>
      <c r="CZ16" s="648">
        <v>0.5</v>
      </c>
      <c r="DA16" s="648"/>
      <c r="DB16" s="648"/>
      <c r="DC16" s="648"/>
      <c r="DD16" s="654" t="s">
        <v>137</v>
      </c>
      <c r="DE16" s="646"/>
      <c r="DF16" s="646"/>
      <c r="DG16" s="646"/>
      <c r="DH16" s="646"/>
      <c r="DI16" s="646"/>
      <c r="DJ16" s="646"/>
      <c r="DK16" s="646"/>
      <c r="DL16" s="646"/>
      <c r="DM16" s="646"/>
      <c r="DN16" s="646"/>
      <c r="DO16" s="646"/>
      <c r="DP16" s="647"/>
      <c r="DQ16" s="654">
        <v>14459</v>
      </c>
      <c r="DR16" s="646"/>
      <c r="DS16" s="646"/>
      <c r="DT16" s="646"/>
      <c r="DU16" s="646"/>
      <c r="DV16" s="646"/>
      <c r="DW16" s="646"/>
      <c r="DX16" s="646"/>
      <c r="DY16" s="646"/>
      <c r="DZ16" s="646"/>
      <c r="EA16" s="646"/>
      <c r="EB16" s="646"/>
      <c r="EC16" s="655"/>
    </row>
    <row r="17" spans="2:133" ht="11.25" customHeight="1">
      <c r="B17" s="642" t="s">
        <v>268</v>
      </c>
      <c r="C17" s="643"/>
      <c r="D17" s="643"/>
      <c r="E17" s="643"/>
      <c r="F17" s="643"/>
      <c r="G17" s="643"/>
      <c r="H17" s="643"/>
      <c r="I17" s="643"/>
      <c r="J17" s="643"/>
      <c r="K17" s="643"/>
      <c r="L17" s="643"/>
      <c r="M17" s="643"/>
      <c r="N17" s="643"/>
      <c r="O17" s="643"/>
      <c r="P17" s="643"/>
      <c r="Q17" s="644"/>
      <c r="R17" s="645">
        <v>37079</v>
      </c>
      <c r="S17" s="646"/>
      <c r="T17" s="646"/>
      <c r="U17" s="646"/>
      <c r="V17" s="646"/>
      <c r="W17" s="646"/>
      <c r="X17" s="646"/>
      <c r="Y17" s="647"/>
      <c r="Z17" s="648">
        <v>0.2</v>
      </c>
      <c r="AA17" s="648"/>
      <c r="AB17" s="648"/>
      <c r="AC17" s="648"/>
      <c r="AD17" s="649">
        <v>37079</v>
      </c>
      <c r="AE17" s="649"/>
      <c r="AF17" s="649"/>
      <c r="AG17" s="649"/>
      <c r="AH17" s="649"/>
      <c r="AI17" s="649"/>
      <c r="AJ17" s="649"/>
      <c r="AK17" s="649"/>
      <c r="AL17" s="650">
        <v>0.5</v>
      </c>
      <c r="AM17" s="651"/>
      <c r="AN17" s="651"/>
      <c r="AO17" s="652"/>
      <c r="AP17" s="642" t="s">
        <v>269</v>
      </c>
      <c r="AQ17" s="643"/>
      <c r="AR17" s="643"/>
      <c r="AS17" s="643"/>
      <c r="AT17" s="643"/>
      <c r="AU17" s="643"/>
      <c r="AV17" s="643"/>
      <c r="AW17" s="643"/>
      <c r="AX17" s="643"/>
      <c r="AY17" s="643"/>
      <c r="AZ17" s="643"/>
      <c r="BA17" s="643"/>
      <c r="BB17" s="643"/>
      <c r="BC17" s="643"/>
      <c r="BD17" s="643"/>
      <c r="BE17" s="643"/>
      <c r="BF17" s="644"/>
      <c r="BG17" s="645" t="s">
        <v>137</v>
      </c>
      <c r="BH17" s="646"/>
      <c r="BI17" s="646"/>
      <c r="BJ17" s="646"/>
      <c r="BK17" s="646"/>
      <c r="BL17" s="646"/>
      <c r="BM17" s="646"/>
      <c r="BN17" s="647"/>
      <c r="BO17" s="648" t="s">
        <v>137</v>
      </c>
      <c r="BP17" s="648"/>
      <c r="BQ17" s="648"/>
      <c r="BR17" s="648"/>
      <c r="BS17" s="654" t="s">
        <v>137</v>
      </c>
      <c r="BT17" s="646"/>
      <c r="BU17" s="646"/>
      <c r="BV17" s="646"/>
      <c r="BW17" s="646"/>
      <c r="BX17" s="646"/>
      <c r="BY17" s="646"/>
      <c r="BZ17" s="646"/>
      <c r="CA17" s="646"/>
      <c r="CB17" s="655"/>
      <c r="CD17" s="660" t="s">
        <v>270</v>
      </c>
      <c r="CE17" s="661"/>
      <c r="CF17" s="661"/>
      <c r="CG17" s="661"/>
      <c r="CH17" s="661"/>
      <c r="CI17" s="661"/>
      <c r="CJ17" s="661"/>
      <c r="CK17" s="661"/>
      <c r="CL17" s="661"/>
      <c r="CM17" s="661"/>
      <c r="CN17" s="661"/>
      <c r="CO17" s="661"/>
      <c r="CP17" s="661"/>
      <c r="CQ17" s="662"/>
      <c r="CR17" s="645">
        <v>2321557</v>
      </c>
      <c r="CS17" s="646"/>
      <c r="CT17" s="646"/>
      <c r="CU17" s="646"/>
      <c r="CV17" s="646"/>
      <c r="CW17" s="646"/>
      <c r="CX17" s="646"/>
      <c r="CY17" s="647"/>
      <c r="CZ17" s="648">
        <v>13.2</v>
      </c>
      <c r="DA17" s="648"/>
      <c r="DB17" s="648"/>
      <c r="DC17" s="648"/>
      <c r="DD17" s="654" t="s">
        <v>137</v>
      </c>
      <c r="DE17" s="646"/>
      <c r="DF17" s="646"/>
      <c r="DG17" s="646"/>
      <c r="DH17" s="646"/>
      <c r="DI17" s="646"/>
      <c r="DJ17" s="646"/>
      <c r="DK17" s="646"/>
      <c r="DL17" s="646"/>
      <c r="DM17" s="646"/>
      <c r="DN17" s="646"/>
      <c r="DO17" s="646"/>
      <c r="DP17" s="647"/>
      <c r="DQ17" s="654">
        <v>2194485</v>
      </c>
      <c r="DR17" s="646"/>
      <c r="DS17" s="646"/>
      <c r="DT17" s="646"/>
      <c r="DU17" s="646"/>
      <c r="DV17" s="646"/>
      <c r="DW17" s="646"/>
      <c r="DX17" s="646"/>
      <c r="DY17" s="646"/>
      <c r="DZ17" s="646"/>
      <c r="EA17" s="646"/>
      <c r="EB17" s="646"/>
      <c r="EC17" s="655"/>
    </row>
    <row r="18" spans="2:133" ht="11.25" customHeight="1">
      <c r="B18" s="642" t="s">
        <v>271</v>
      </c>
      <c r="C18" s="643"/>
      <c r="D18" s="643"/>
      <c r="E18" s="643"/>
      <c r="F18" s="643"/>
      <c r="G18" s="643"/>
      <c r="H18" s="643"/>
      <c r="I18" s="643"/>
      <c r="J18" s="643"/>
      <c r="K18" s="643"/>
      <c r="L18" s="643"/>
      <c r="M18" s="643"/>
      <c r="N18" s="643"/>
      <c r="O18" s="643"/>
      <c r="P18" s="643"/>
      <c r="Q18" s="644"/>
      <c r="R18" s="645">
        <v>4535</v>
      </c>
      <c r="S18" s="646"/>
      <c r="T18" s="646"/>
      <c r="U18" s="646"/>
      <c r="V18" s="646"/>
      <c r="W18" s="646"/>
      <c r="X18" s="646"/>
      <c r="Y18" s="647"/>
      <c r="Z18" s="648">
        <v>0</v>
      </c>
      <c r="AA18" s="648"/>
      <c r="AB18" s="648"/>
      <c r="AC18" s="648"/>
      <c r="AD18" s="649">
        <v>4535</v>
      </c>
      <c r="AE18" s="649"/>
      <c r="AF18" s="649"/>
      <c r="AG18" s="649"/>
      <c r="AH18" s="649"/>
      <c r="AI18" s="649"/>
      <c r="AJ18" s="649"/>
      <c r="AK18" s="649"/>
      <c r="AL18" s="650">
        <v>0.1</v>
      </c>
      <c r="AM18" s="651"/>
      <c r="AN18" s="651"/>
      <c r="AO18" s="652"/>
      <c r="AP18" s="642" t="s">
        <v>272</v>
      </c>
      <c r="AQ18" s="643"/>
      <c r="AR18" s="643"/>
      <c r="AS18" s="643"/>
      <c r="AT18" s="643"/>
      <c r="AU18" s="643"/>
      <c r="AV18" s="643"/>
      <c r="AW18" s="643"/>
      <c r="AX18" s="643"/>
      <c r="AY18" s="643"/>
      <c r="AZ18" s="643"/>
      <c r="BA18" s="643"/>
      <c r="BB18" s="643"/>
      <c r="BC18" s="643"/>
      <c r="BD18" s="643"/>
      <c r="BE18" s="643"/>
      <c r="BF18" s="644"/>
      <c r="BG18" s="645" t="s">
        <v>137</v>
      </c>
      <c r="BH18" s="646"/>
      <c r="BI18" s="646"/>
      <c r="BJ18" s="646"/>
      <c r="BK18" s="646"/>
      <c r="BL18" s="646"/>
      <c r="BM18" s="646"/>
      <c r="BN18" s="647"/>
      <c r="BO18" s="648" t="s">
        <v>137</v>
      </c>
      <c r="BP18" s="648"/>
      <c r="BQ18" s="648"/>
      <c r="BR18" s="648"/>
      <c r="BS18" s="654" t="s">
        <v>137</v>
      </c>
      <c r="BT18" s="646"/>
      <c r="BU18" s="646"/>
      <c r="BV18" s="646"/>
      <c r="BW18" s="646"/>
      <c r="BX18" s="646"/>
      <c r="BY18" s="646"/>
      <c r="BZ18" s="646"/>
      <c r="CA18" s="646"/>
      <c r="CB18" s="655"/>
      <c r="CD18" s="660" t="s">
        <v>273</v>
      </c>
      <c r="CE18" s="661"/>
      <c r="CF18" s="661"/>
      <c r="CG18" s="661"/>
      <c r="CH18" s="661"/>
      <c r="CI18" s="661"/>
      <c r="CJ18" s="661"/>
      <c r="CK18" s="661"/>
      <c r="CL18" s="661"/>
      <c r="CM18" s="661"/>
      <c r="CN18" s="661"/>
      <c r="CO18" s="661"/>
      <c r="CP18" s="661"/>
      <c r="CQ18" s="662"/>
      <c r="CR18" s="645" t="s">
        <v>137</v>
      </c>
      <c r="CS18" s="646"/>
      <c r="CT18" s="646"/>
      <c r="CU18" s="646"/>
      <c r="CV18" s="646"/>
      <c r="CW18" s="646"/>
      <c r="CX18" s="646"/>
      <c r="CY18" s="647"/>
      <c r="CZ18" s="648" t="s">
        <v>137</v>
      </c>
      <c r="DA18" s="648"/>
      <c r="DB18" s="648"/>
      <c r="DC18" s="648"/>
      <c r="DD18" s="654" t="s">
        <v>137</v>
      </c>
      <c r="DE18" s="646"/>
      <c r="DF18" s="646"/>
      <c r="DG18" s="646"/>
      <c r="DH18" s="646"/>
      <c r="DI18" s="646"/>
      <c r="DJ18" s="646"/>
      <c r="DK18" s="646"/>
      <c r="DL18" s="646"/>
      <c r="DM18" s="646"/>
      <c r="DN18" s="646"/>
      <c r="DO18" s="646"/>
      <c r="DP18" s="647"/>
      <c r="DQ18" s="654" t="s">
        <v>137</v>
      </c>
      <c r="DR18" s="646"/>
      <c r="DS18" s="646"/>
      <c r="DT18" s="646"/>
      <c r="DU18" s="646"/>
      <c r="DV18" s="646"/>
      <c r="DW18" s="646"/>
      <c r="DX18" s="646"/>
      <c r="DY18" s="646"/>
      <c r="DZ18" s="646"/>
      <c r="EA18" s="646"/>
      <c r="EB18" s="646"/>
      <c r="EC18" s="655"/>
    </row>
    <row r="19" spans="2:133" ht="11.25" customHeight="1">
      <c r="B19" s="642" t="s">
        <v>274</v>
      </c>
      <c r="C19" s="643"/>
      <c r="D19" s="643"/>
      <c r="E19" s="643"/>
      <c r="F19" s="643"/>
      <c r="G19" s="643"/>
      <c r="H19" s="643"/>
      <c r="I19" s="643"/>
      <c r="J19" s="643"/>
      <c r="K19" s="643"/>
      <c r="L19" s="643"/>
      <c r="M19" s="643"/>
      <c r="N19" s="643"/>
      <c r="O19" s="643"/>
      <c r="P19" s="643"/>
      <c r="Q19" s="644"/>
      <c r="R19" s="645">
        <v>1315</v>
      </c>
      <c r="S19" s="646"/>
      <c r="T19" s="646"/>
      <c r="U19" s="646"/>
      <c r="V19" s="646"/>
      <c r="W19" s="646"/>
      <c r="X19" s="646"/>
      <c r="Y19" s="647"/>
      <c r="Z19" s="648">
        <v>0</v>
      </c>
      <c r="AA19" s="648"/>
      <c r="AB19" s="648"/>
      <c r="AC19" s="648"/>
      <c r="AD19" s="649">
        <v>1315</v>
      </c>
      <c r="AE19" s="649"/>
      <c r="AF19" s="649"/>
      <c r="AG19" s="649"/>
      <c r="AH19" s="649"/>
      <c r="AI19" s="649"/>
      <c r="AJ19" s="649"/>
      <c r="AK19" s="649"/>
      <c r="AL19" s="650">
        <v>0</v>
      </c>
      <c r="AM19" s="651"/>
      <c r="AN19" s="651"/>
      <c r="AO19" s="652"/>
      <c r="AP19" s="642" t="s">
        <v>275</v>
      </c>
      <c r="AQ19" s="643"/>
      <c r="AR19" s="643"/>
      <c r="AS19" s="643"/>
      <c r="AT19" s="643"/>
      <c r="AU19" s="643"/>
      <c r="AV19" s="643"/>
      <c r="AW19" s="643"/>
      <c r="AX19" s="643"/>
      <c r="AY19" s="643"/>
      <c r="AZ19" s="643"/>
      <c r="BA19" s="643"/>
      <c r="BB19" s="643"/>
      <c r="BC19" s="643"/>
      <c r="BD19" s="643"/>
      <c r="BE19" s="643"/>
      <c r="BF19" s="644"/>
      <c r="BG19" s="645" t="s">
        <v>137</v>
      </c>
      <c r="BH19" s="646"/>
      <c r="BI19" s="646"/>
      <c r="BJ19" s="646"/>
      <c r="BK19" s="646"/>
      <c r="BL19" s="646"/>
      <c r="BM19" s="646"/>
      <c r="BN19" s="647"/>
      <c r="BO19" s="648" t="s">
        <v>137</v>
      </c>
      <c r="BP19" s="648"/>
      <c r="BQ19" s="648"/>
      <c r="BR19" s="648"/>
      <c r="BS19" s="654" t="s">
        <v>175</v>
      </c>
      <c r="BT19" s="646"/>
      <c r="BU19" s="646"/>
      <c r="BV19" s="646"/>
      <c r="BW19" s="646"/>
      <c r="BX19" s="646"/>
      <c r="BY19" s="646"/>
      <c r="BZ19" s="646"/>
      <c r="CA19" s="646"/>
      <c r="CB19" s="655"/>
      <c r="CD19" s="660" t="s">
        <v>276</v>
      </c>
      <c r="CE19" s="661"/>
      <c r="CF19" s="661"/>
      <c r="CG19" s="661"/>
      <c r="CH19" s="661"/>
      <c r="CI19" s="661"/>
      <c r="CJ19" s="661"/>
      <c r="CK19" s="661"/>
      <c r="CL19" s="661"/>
      <c r="CM19" s="661"/>
      <c r="CN19" s="661"/>
      <c r="CO19" s="661"/>
      <c r="CP19" s="661"/>
      <c r="CQ19" s="662"/>
      <c r="CR19" s="645" t="s">
        <v>137</v>
      </c>
      <c r="CS19" s="646"/>
      <c r="CT19" s="646"/>
      <c r="CU19" s="646"/>
      <c r="CV19" s="646"/>
      <c r="CW19" s="646"/>
      <c r="CX19" s="646"/>
      <c r="CY19" s="647"/>
      <c r="CZ19" s="648" t="s">
        <v>137</v>
      </c>
      <c r="DA19" s="648"/>
      <c r="DB19" s="648"/>
      <c r="DC19" s="648"/>
      <c r="DD19" s="654" t="s">
        <v>137</v>
      </c>
      <c r="DE19" s="646"/>
      <c r="DF19" s="646"/>
      <c r="DG19" s="646"/>
      <c r="DH19" s="646"/>
      <c r="DI19" s="646"/>
      <c r="DJ19" s="646"/>
      <c r="DK19" s="646"/>
      <c r="DL19" s="646"/>
      <c r="DM19" s="646"/>
      <c r="DN19" s="646"/>
      <c r="DO19" s="646"/>
      <c r="DP19" s="647"/>
      <c r="DQ19" s="654" t="s">
        <v>137</v>
      </c>
      <c r="DR19" s="646"/>
      <c r="DS19" s="646"/>
      <c r="DT19" s="646"/>
      <c r="DU19" s="646"/>
      <c r="DV19" s="646"/>
      <c r="DW19" s="646"/>
      <c r="DX19" s="646"/>
      <c r="DY19" s="646"/>
      <c r="DZ19" s="646"/>
      <c r="EA19" s="646"/>
      <c r="EB19" s="646"/>
      <c r="EC19" s="655"/>
    </row>
    <row r="20" spans="2:133" ht="11.25" customHeight="1">
      <c r="B20" s="642" t="s">
        <v>277</v>
      </c>
      <c r="C20" s="643"/>
      <c r="D20" s="643"/>
      <c r="E20" s="643"/>
      <c r="F20" s="643"/>
      <c r="G20" s="643"/>
      <c r="H20" s="643"/>
      <c r="I20" s="643"/>
      <c r="J20" s="643"/>
      <c r="K20" s="643"/>
      <c r="L20" s="643"/>
      <c r="M20" s="643"/>
      <c r="N20" s="643"/>
      <c r="O20" s="643"/>
      <c r="P20" s="643"/>
      <c r="Q20" s="644"/>
      <c r="R20" s="645">
        <v>468</v>
      </c>
      <c r="S20" s="646"/>
      <c r="T20" s="646"/>
      <c r="U20" s="646"/>
      <c r="V20" s="646"/>
      <c r="W20" s="646"/>
      <c r="X20" s="646"/>
      <c r="Y20" s="647"/>
      <c r="Z20" s="648">
        <v>0</v>
      </c>
      <c r="AA20" s="648"/>
      <c r="AB20" s="648"/>
      <c r="AC20" s="648"/>
      <c r="AD20" s="649">
        <v>468</v>
      </c>
      <c r="AE20" s="649"/>
      <c r="AF20" s="649"/>
      <c r="AG20" s="649"/>
      <c r="AH20" s="649"/>
      <c r="AI20" s="649"/>
      <c r="AJ20" s="649"/>
      <c r="AK20" s="649"/>
      <c r="AL20" s="650">
        <v>0</v>
      </c>
      <c r="AM20" s="651"/>
      <c r="AN20" s="651"/>
      <c r="AO20" s="652"/>
      <c r="AP20" s="642" t="s">
        <v>278</v>
      </c>
      <c r="AQ20" s="643"/>
      <c r="AR20" s="643"/>
      <c r="AS20" s="643"/>
      <c r="AT20" s="643"/>
      <c r="AU20" s="643"/>
      <c r="AV20" s="643"/>
      <c r="AW20" s="643"/>
      <c r="AX20" s="643"/>
      <c r="AY20" s="643"/>
      <c r="AZ20" s="643"/>
      <c r="BA20" s="643"/>
      <c r="BB20" s="643"/>
      <c r="BC20" s="643"/>
      <c r="BD20" s="643"/>
      <c r="BE20" s="643"/>
      <c r="BF20" s="644"/>
      <c r="BG20" s="645" t="s">
        <v>137</v>
      </c>
      <c r="BH20" s="646"/>
      <c r="BI20" s="646"/>
      <c r="BJ20" s="646"/>
      <c r="BK20" s="646"/>
      <c r="BL20" s="646"/>
      <c r="BM20" s="646"/>
      <c r="BN20" s="647"/>
      <c r="BO20" s="648" t="s">
        <v>175</v>
      </c>
      <c r="BP20" s="648"/>
      <c r="BQ20" s="648"/>
      <c r="BR20" s="648"/>
      <c r="BS20" s="654" t="s">
        <v>137</v>
      </c>
      <c r="BT20" s="646"/>
      <c r="BU20" s="646"/>
      <c r="BV20" s="646"/>
      <c r="BW20" s="646"/>
      <c r="BX20" s="646"/>
      <c r="BY20" s="646"/>
      <c r="BZ20" s="646"/>
      <c r="CA20" s="646"/>
      <c r="CB20" s="655"/>
      <c r="CD20" s="660" t="s">
        <v>279</v>
      </c>
      <c r="CE20" s="661"/>
      <c r="CF20" s="661"/>
      <c r="CG20" s="661"/>
      <c r="CH20" s="661"/>
      <c r="CI20" s="661"/>
      <c r="CJ20" s="661"/>
      <c r="CK20" s="661"/>
      <c r="CL20" s="661"/>
      <c r="CM20" s="661"/>
      <c r="CN20" s="661"/>
      <c r="CO20" s="661"/>
      <c r="CP20" s="661"/>
      <c r="CQ20" s="662"/>
      <c r="CR20" s="645">
        <v>17574151</v>
      </c>
      <c r="CS20" s="646"/>
      <c r="CT20" s="646"/>
      <c r="CU20" s="646"/>
      <c r="CV20" s="646"/>
      <c r="CW20" s="646"/>
      <c r="CX20" s="646"/>
      <c r="CY20" s="647"/>
      <c r="CZ20" s="648">
        <v>100</v>
      </c>
      <c r="DA20" s="648"/>
      <c r="DB20" s="648"/>
      <c r="DC20" s="648"/>
      <c r="DD20" s="654">
        <v>5108101</v>
      </c>
      <c r="DE20" s="646"/>
      <c r="DF20" s="646"/>
      <c r="DG20" s="646"/>
      <c r="DH20" s="646"/>
      <c r="DI20" s="646"/>
      <c r="DJ20" s="646"/>
      <c r="DK20" s="646"/>
      <c r="DL20" s="646"/>
      <c r="DM20" s="646"/>
      <c r="DN20" s="646"/>
      <c r="DO20" s="646"/>
      <c r="DP20" s="647"/>
      <c r="DQ20" s="654">
        <v>9380860</v>
      </c>
      <c r="DR20" s="646"/>
      <c r="DS20" s="646"/>
      <c r="DT20" s="646"/>
      <c r="DU20" s="646"/>
      <c r="DV20" s="646"/>
      <c r="DW20" s="646"/>
      <c r="DX20" s="646"/>
      <c r="DY20" s="646"/>
      <c r="DZ20" s="646"/>
      <c r="EA20" s="646"/>
      <c r="EB20" s="646"/>
      <c r="EC20" s="655"/>
    </row>
    <row r="21" spans="2:133" ht="11.25" customHeight="1">
      <c r="B21" s="642" t="s">
        <v>280</v>
      </c>
      <c r="C21" s="643"/>
      <c r="D21" s="643"/>
      <c r="E21" s="643"/>
      <c r="F21" s="643"/>
      <c r="G21" s="643"/>
      <c r="H21" s="643"/>
      <c r="I21" s="643"/>
      <c r="J21" s="643"/>
      <c r="K21" s="643"/>
      <c r="L21" s="643"/>
      <c r="M21" s="643"/>
      <c r="N21" s="643"/>
      <c r="O21" s="643"/>
      <c r="P21" s="643"/>
      <c r="Q21" s="644"/>
      <c r="R21" s="645">
        <v>30761</v>
      </c>
      <c r="S21" s="646"/>
      <c r="T21" s="646"/>
      <c r="U21" s="646"/>
      <c r="V21" s="646"/>
      <c r="W21" s="646"/>
      <c r="X21" s="646"/>
      <c r="Y21" s="647"/>
      <c r="Z21" s="648">
        <v>0.2</v>
      </c>
      <c r="AA21" s="648"/>
      <c r="AB21" s="648"/>
      <c r="AC21" s="648"/>
      <c r="AD21" s="649">
        <v>30761</v>
      </c>
      <c r="AE21" s="649"/>
      <c r="AF21" s="649"/>
      <c r="AG21" s="649"/>
      <c r="AH21" s="649"/>
      <c r="AI21" s="649"/>
      <c r="AJ21" s="649"/>
      <c r="AK21" s="649"/>
      <c r="AL21" s="650">
        <v>0.4</v>
      </c>
      <c r="AM21" s="651"/>
      <c r="AN21" s="651"/>
      <c r="AO21" s="652"/>
      <c r="AP21" s="664" t="s">
        <v>281</v>
      </c>
      <c r="AQ21" s="665"/>
      <c r="AR21" s="665"/>
      <c r="AS21" s="665"/>
      <c r="AT21" s="665"/>
      <c r="AU21" s="665"/>
      <c r="AV21" s="665"/>
      <c r="AW21" s="665"/>
      <c r="AX21" s="665"/>
      <c r="AY21" s="665"/>
      <c r="AZ21" s="665"/>
      <c r="BA21" s="665"/>
      <c r="BB21" s="665"/>
      <c r="BC21" s="665"/>
      <c r="BD21" s="665"/>
      <c r="BE21" s="665"/>
      <c r="BF21" s="666"/>
      <c r="BG21" s="645" t="s">
        <v>137</v>
      </c>
      <c r="BH21" s="646"/>
      <c r="BI21" s="646"/>
      <c r="BJ21" s="646"/>
      <c r="BK21" s="646"/>
      <c r="BL21" s="646"/>
      <c r="BM21" s="646"/>
      <c r="BN21" s="647"/>
      <c r="BO21" s="648" t="s">
        <v>137</v>
      </c>
      <c r="BP21" s="648"/>
      <c r="BQ21" s="648"/>
      <c r="BR21" s="648"/>
      <c r="BS21" s="654" t="s">
        <v>137</v>
      </c>
      <c r="BT21" s="646"/>
      <c r="BU21" s="646"/>
      <c r="BV21" s="646"/>
      <c r="BW21" s="646"/>
      <c r="BX21" s="646"/>
      <c r="BY21" s="646"/>
      <c r="BZ21" s="646"/>
      <c r="CA21" s="646"/>
      <c r="CB21" s="655"/>
      <c r="CD21" s="672"/>
      <c r="CE21" s="673"/>
      <c r="CF21" s="673"/>
      <c r="CG21" s="673"/>
      <c r="CH21" s="673"/>
      <c r="CI21" s="673"/>
      <c r="CJ21" s="673"/>
      <c r="CK21" s="673"/>
      <c r="CL21" s="673"/>
      <c r="CM21" s="673"/>
      <c r="CN21" s="673"/>
      <c r="CO21" s="673"/>
      <c r="CP21" s="673"/>
      <c r="CQ21" s="674"/>
      <c r="CR21" s="675"/>
      <c r="CS21" s="668"/>
      <c r="CT21" s="668"/>
      <c r="CU21" s="668"/>
      <c r="CV21" s="668"/>
      <c r="CW21" s="668"/>
      <c r="CX21" s="668"/>
      <c r="CY21" s="676"/>
      <c r="CZ21" s="677"/>
      <c r="DA21" s="677"/>
      <c r="DB21" s="677"/>
      <c r="DC21" s="677"/>
      <c r="DD21" s="667"/>
      <c r="DE21" s="668"/>
      <c r="DF21" s="668"/>
      <c r="DG21" s="668"/>
      <c r="DH21" s="668"/>
      <c r="DI21" s="668"/>
      <c r="DJ21" s="668"/>
      <c r="DK21" s="668"/>
      <c r="DL21" s="668"/>
      <c r="DM21" s="668"/>
      <c r="DN21" s="668"/>
      <c r="DO21" s="668"/>
      <c r="DP21" s="676"/>
      <c r="DQ21" s="667"/>
      <c r="DR21" s="668"/>
      <c r="DS21" s="668"/>
      <c r="DT21" s="668"/>
      <c r="DU21" s="668"/>
      <c r="DV21" s="668"/>
      <c r="DW21" s="668"/>
      <c r="DX21" s="668"/>
      <c r="DY21" s="668"/>
      <c r="DZ21" s="668"/>
      <c r="EA21" s="668"/>
      <c r="EB21" s="668"/>
      <c r="EC21" s="669"/>
    </row>
    <row r="22" spans="2:133" ht="11.25" customHeight="1">
      <c r="B22" s="642" t="s">
        <v>282</v>
      </c>
      <c r="C22" s="643"/>
      <c r="D22" s="643"/>
      <c r="E22" s="643"/>
      <c r="F22" s="643"/>
      <c r="G22" s="643"/>
      <c r="H22" s="643"/>
      <c r="I22" s="643"/>
      <c r="J22" s="643"/>
      <c r="K22" s="643"/>
      <c r="L22" s="643"/>
      <c r="M22" s="643"/>
      <c r="N22" s="643"/>
      <c r="O22" s="643"/>
      <c r="P22" s="643"/>
      <c r="Q22" s="644"/>
      <c r="R22" s="645">
        <v>7038562</v>
      </c>
      <c r="S22" s="646"/>
      <c r="T22" s="646"/>
      <c r="U22" s="646"/>
      <c r="V22" s="646"/>
      <c r="W22" s="646"/>
      <c r="X22" s="646"/>
      <c r="Y22" s="647"/>
      <c r="Z22" s="648">
        <v>39.5</v>
      </c>
      <c r="AA22" s="648"/>
      <c r="AB22" s="648"/>
      <c r="AC22" s="648"/>
      <c r="AD22" s="649">
        <v>6295760</v>
      </c>
      <c r="AE22" s="649"/>
      <c r="AF22" s="649"/>
      <c r="AG22" s="649"/>
      <c r="AH22" s="649"/>
      <c r="AI22" s="649"/>
      <c r="AJ22" s="649"/>
      <c r="AK22" s="649"/>
      <c r="AL22" s="650">
        <v>76.5</v>
      </c>
      <c r="AM22" s="651"/>
      <c r="AN22" s="651"/>
      <c r="AO22" s="652"/>
      <c r="AP22" s="664" t="s">
        <v>283</v>
      </c>
      <c r="AQ22" s="665"/>
      <c r="AR22" s="665"/>
      <c r="AS22" s="665"/>
      <c r="AT22" s="665"/>
      <c r="AU22" s="665"/>
      <c r="AV22" s="665"/>
      <c r="AW22" s="665"/>
      <c r="AX22" s="665"/>
      <c r="AY22" s="665"/>
      <c r="AZ22" s="665"/>
      <c r="BA22" s="665"/>
      <c r="BB22" s="665"/>
      <c r="BC22" s="665"/>
      <c r="BD22" s="665"/>
      <c r="BE22" s="665"/>
      <c r="BF22" s="666"/>
      <c r="BG22" s="645" t="s">
        <v>137</v>
      </c>
      <c r="BH22" s="646"/>
      <c r="BI22" s="646"/>
      <c r="BJ22" s="646"/>
      <c r="BK22" s="646"/>
      <c r="BL22" s="646"/>
      <c r="BM22" s="646"/>
      <c r="BN22" s="647"/>
      <c r="BO22" s="648" t="s">
        <v>137</v>
      </c>
      <c r="BP22" s="648"/>
      <c r="BQ22" s="648"/>
      <c r="BR22" s="648"/>
      <c r="BS22" s="654" t="s">
        <v>137</v>
      </c>
      <c r="BT22" s="646"/>
      <c r="BU22" s="646"/>
      <c r="BV22" s="646"/>
      <c r="BW22" s="646"/>
      <c r="BX22" s="646"/>
      <c r="BY22" s="646"/>
      <c r="BZ22" s="646"/>
      <c r="CA22" s="646"/>
      <c r="CB22" s="655"/>
      <c r="CD22" s="627" t="s">
        <v>284</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c r="B23" s="642" t="s">
        <v>285</v>
      </c>
      <c r="C23" s="643"/>
      <c r="D23" s="643"/>
      <c r="E23" s="643"/>
      <c r="F23" s="643"/>
      <c r="G23" s="643"/>
      <c r="H23" s="643"/>
      <c r="I23" s="643"/>
      <c r="J23" s="643"/>
      <c r="K23" s="643"/>
      <c r="L23" s="643"/>
      <c r="M23" s="643"/>
      <c r="N23" s="643"/>
      <c r="O23" s="643"/>
      <c r="P23" s="643"/>
      <c r="Q23" s="644"/>
      <c r="R23" s="645">
        <v>6295760</v>
      </c>
      <c r="S23" s="646"/>
      <c r="T23" s="646"/>
      <c r="U23" s="646"/>
      <c r="V23" s="646"/>
      <c r="W23" s="646"/>
      <c r="X23" s="646"/>
      <c r="Y23" s="647"/>
      <c r="Z23" s="648">
        <v>35.299999999999997</v>
      </c>
      <c r="AA23" s="648"/>
      <c r="AB23" s="648"/>
      <c r="AC23" s="648"/>
      <c r="AD23" s="649">
        <v>6295760</v>
      </c>
      <c r="AE23" s="649"/>
      <c r="AF23" s="649"/>
      <c r="AG23" s="649"/>
      <c r="AH23" s="649"/>
      <c r="AI23" s="649"/>
      <c r="AJ23" s="649"/>
      <c r="AK23" s="649"/>
      <c r="AL23" s="650">
        <v>76.5</v>
      </c>
      <c r="AM23" s="651"/>
      <c r="AN23" s="651"/>
      <c r="AO23" s="652"/>
      <c r="AP23" s="664" t="s">
        <v>286</v>
      </c>
      <c r="AQ23" s="665"/>
      <c r="AR23" s="665"/>
      <c r="AS23" s="665"/>
      <c r="AT23" s="665"/>
      <c r="AU23" s="665"/>
      <c r="AV23" s="665"/>
      <c r="AW23" s="665"/>
      <c r="AX23" s="665"/>
      <c r="AY23" s="665"/>
      <c r="AZ23" s="665"/>
      <c r="BA23" s="665"/>
      <c r="BB23" s="665"/>
      <c r="BC23" s="665"/>
      <c r="BD23" s="665"/>
      <c r="BE23" s="665"/>
      <c r="BF23" s="666"/>
      <c r="BG23" s="645" t="s">
        <v>137</v>
      </c>
      <c r="BH23" s="646"/>
      <c r="BI23" s="646"/>
      <c r="BJ23" s="646"/>
      <c r="BK23" s="646"/>
      <c r="BL23" s="646"/>
      <c r="BM23" s="646"/>
      <c r="BN23" s="647"/>
      <c r="BO23" s="648" t="s">
        <v>137</v>
      </c>
      <c r="BP23" s="648"/>
      <c r="BQ23" s="648"/>
      <c r="BR23" s="648"/>
      <c r="BS23" s="654" t="s">
        <v>137</v>
      </c>
      <c r="BT23" s="646"/>
      <c r="BU23" s="646"/>
      <c r="BV23" s="646"/>
      <c r="BW23" s="646"/>
      <c r="BX23" s="646"/>
      <c r="BY23" s="646"/>
      <c r="BZ23" s="646"/>
      <c r="CA23" s="646"/>
      <c r="CB23" s="655"/>
      <c r="CD23" s="627" t="s">
        <v>225</v>
      </c>
      <c r="CE23" s="628"/>
      <c r="CF23" s="628"/>
      <c r="CG23" s="628"/>
      <c r="CH23" s="628"/>
      <c r="CI23" s="628"/>
      <c r="CJ23" s="628"/>
      <c r="CK23" s="628"/>
      <c r="CL23" s="628"/>
      <c r="CM23" s="628"/>
      <c r="CN23" s="628"/>
      <c r="CO23" s="628"/>
      <c r="CP23" s="628"/>
      <c r="CQ23" s="629"/>
      <c r="CR23" s="627" t="s">
        <v>287</v>
      </c>
      <c r="CS23" s="628"/>
      <c r="CT23" s="628"/>
      <c r="CU23" s="628"/>
      <c r="CV23" s="628"/>
      <c r="CW23" s="628"/>
      <c r="CX23" s="628"/>
      <c r="CY23" s="629"/>
      <c r="CZ23" s="627" t="s">
        <v>288</v>
      </c>
      <c r="DA23" s="628"/>
      <c r="DB23" s="628"/>
      <c r="DC23" s="629"/>
      <c r="DD23" s="627" t="s">
        <v>289</v>
      </c>
      <c r="DE23" s="628"/>
      <c r="DF23" s="628"/>
      <c r="DG23" s="628"/>
      <c r="DH23" s="628"/>
      <c r="DI23" s="628"/>
      <c r="DJ23" s="628"/>
      <c r="DK23" s="629"/>
      <c r="DL23" s="678" t="s">
        <v>290</v>
      </c>
      <c r="DM23" s="679"/>
      <c r="DN23" s="679"/>
      <c r="DO23" s="679"/>
      <c r="DP23" s="679"/>
      <c r="DQ23" s="679"/>
      <c r="DR23" s="679"/>
      <c r="DS23" s="679"/>
      <c r="DT23" s="679"/>
      <c r="DU23" s="679"/>
      <c r="DV23" s="680"/>
      <c r="DW23" s="627" t="s">
        <v>291</v>
      </c>
      <c r="DX23" s="628"/>
      <c r="DY23" s="628"/>
      <c r="DZ23" s="628"/>
      <c r="EA23" s="628"/>
      <c r="EB23" s="628"/>
      <c r="EC23" s="629"/>
    </row>
    <row r="24" spans="2:133" ht="11.25" customHeight="1">
      <c r="B24" s="642" t="s">
        <v>292</v>
      </c>
      <c r="C24" s="643"/>
      <c r="D24" s="643"/>
      <c r="E24" s="643"/>
      <c r="F24" s="643"/>
      <c r="G24" s="643"/>
      <c r="H24" s="643"/>
      <c r="I24" s="643"/>
      <c r="J24" s="643"/>
      <c r="K24" s="643"/>
      <c r="L24" s="643"/>
      <c r="M24" s="643"/>
      <c r="N24" s="643"/>
      <c r="O24" s="643"/>
      <c r="P24" s="643"/>
      <c r="Q24" s="644"/>
      <c r="R24" s="645">
        <v>742802</v>
      </c>
      <c r="S24" s="646"/>
      <c r="T24" s="646"/>
      <c r="U24" s="646"/>
      <c r="V24" s="646"/>
      <c r="W24" s="646"/>
      <c r="X24" s="646"/>
      <c r="Y24" s="647"/>
      <c r="Z24" s="648">
        <v>4.2</v>
      </c>
      <c r="AA24" s="648"/>
      <c r="AB24" s="648"/>
      <c r="AC24" s="648"/>
      <c r="AD24" s="649" t="s">
        <v>137</v>
      </c>
      <c r="AE24" s="649"/>
      <c r="AF24" s="649"/>
      <c r="AG24" s="649"/>
      <c r="AH24" s="649"/>
      <c r="AI24" s="649"/>
      <c r="AJ24" s="649"/>
      <c r="AK24" s="649"/>
      <c r="AL24" s="650" t="s">
        <v>137</v>
      </c>
      <c r="AM24" s="651"/>
      <c r="AN24" s="651"/>
      <c r="AO24" s="652"/>
      <c r="AP24" s="664" t="s">
        <v>293</v>
      </c>
      <c r="AQ24" s="665"/>
      <c r="AR24" s="665"/>
      <c r="AS24" s="665"/>
      <c r="AT24" s="665"/>
      <c r="AU24" s="665"/>
      <c r="AV24" s="665"/>
      <c r="AW24" s="665"/>
      <c r="AX24" s="665"/>
      <c r="AY24" s="665"/>
      <c r="AZ24" s="665"/>
      <c r="BA24" s="665"/>
      <c r="BB24" s="665"/>
      <c r="BC24" s="665"/>
      <c r="BD24" s="665"/>
      <c r="BE24" s="665"/>
      <c r="BF24" s="666"/>
      <c r="BG24" s="645" t="s">
        <v>137</v>
      </c>
      <c r="BH24" s="646"/>
      <c r="BI24" s="646"/>
      <c r="BJ24" s="646"/>
      <c r="BK24" s="646"/>
      <c r="BL24" s="646"/>
      <c r="BM24" s="646"/>
      <c r="BN24" s="647"/>
      <c r="BO24" s="648" t="s">
        <v>137</v>
      </c>
      <c r="BP24" s="648"/>
      <c r="BQ24" s="648"/>
      <c r="BR24" s="648"/>
      <c r="BS24" s="654" t="s">
        <v>137</v>
      </c>
      <c r="BT24" s="646"/>
      <c r="BU24" s="646"/>
      <c r="BV24" s="646"/>
      <c r="BW24" s="646"/>
      <c r="BX24" s="646"/>
      <c r="BY24" s="646"/>
      <c r="BZ24" s="646"/>
      <c r="CA24" s="646"/>
      <c r="CB24" s="655"/>
      <c r="CD24" s="656" t="s">
        <v>294</v>
      </c>
      <c r="CE24" s="657"/>
      <c r="CF24" s="657"/>
      <c r="CG24" s="657"/>
      <c r="CH24" s="657"/>
      <c r="CI24" s="657"/>
      <c r="CJ24" s="657"/>
      <c r="CK24" s="657"/>
      <c r="CL24" s="657"/>
      <c r="CM24" s="657"/>
      <c r="CN24" s="657"/>
      <c r="CO24" s="657"/>
      <c r="CP24" s="657"/>
      <c r="CQ24" s="658"/>
      <c r="CR24" s="634">
        <v>6015038</v>
      </c>
      <c r="CS24" s="635"/>
      <c r="CT24" s="635"/>
      <c r="CU24" s="635"/>
      <c r="CV24" s="635"/>
      <c r="CW24" s="635"/>
      <c r="CX24" s="635"/>
      <c r="CY24" s="636"/>
      <c r="CZ24" s="639">
        <v>34.200000000000003</v>
      </c>
      <c r="DA24" s="640"/>
      <c r="DB24" s="640"/>
      <c r="DC24" s="659"/>
      <c r="DD24" s="681">
        <v>4636078</v>
      </c>
      <c r="DE24" s="635"/>
      <c r="DF24" s="635"/>
      <c r="DG24" s="635"/>
      <c r="DH24" s="635"/>
      <c r="DI24" s="635"/>
      <c r="DJ24" s="635"/>
      <c r="DK24" s="636"/>
      <c r="DL24" s="681">
        <v>4615959</v>
      </c>
      <c r="DM24" s="635"/>
      <c r="DN24" s="635"/>
      <c r="DO24" s="635"/>
      <c r="DP24" s="635"/>
      <c r="DQ24" s="635"/>
      <c r="DR24" s="635"/>
      <c r="DS24" s="635"/>
      <c r="DT24" s="635"/>
      <c r="DU24" s="635"/>
      <c r="DV24" s="636"/>
      <c r="DW24" s="639">
        <v>54.5</v>
      </c>
      <c r="DX24" s="640"/>
      <c r="DY24" s="640"/>
      <c r="DZ24" s="640"/>
      <c r="EA24" s="640"/>
      <c r="EB24" s="640"/>
      <c r="EC24" s="641"/>
    </row>
    <row r="25" spans="2:133" ht="11.25" customHeight="1">
      <c r="B25" s="642" t="s">
        <v>295</v>
      </c>
      <c r="C25" s="643"/>
      <c r="D25" s="643"/>
      <c r="E25" s="643"/>
      <c r="F25" s="643"/>
      <c r="G25" s="643"/>
      <c r="H25" s="643"/>
      <c r="I25" s="643"/>
      <c r="J25" s="643"/>
      <c r="K25" s="643"/>
      <c r="L25" s="643"/>
      <c r="M25" s="643"/>
      <c r="N25" s="643"/>
      <c r="O25" s="643"/>
      <c r="P25" s="643"/>
      <c r="Q25" s="644"/>
      <c r="R25" s="645" t="s">
        <v>175</v>
      </c>
      <c r="S25" s="646"/>
      <c r="T25" s="646"/>
      <c r="U25" s="646"/>
      <c r="V25" s="646"/>
      <c r="W25" s="646"/>
      <c r="X25" s="646"/>
      <c r="Y25" s="647"/>
      <c r="Z25" s="648" t="s">
        <v>137</v>
      </c>
      <c r="AA25" s="648"/>
      <c r="AB25" s="648"/>
      <c r="AC25" s="648"/>
      <c r="AD25" s="649" t="s">
        <v>137</v>
      </c>
      <c r="AE25" s="649"/>
      <c r="AF25" s="649"/>
      <c r="AG25" s="649"/>
      <c r="AH25" s="649"/>
      <c r="AI25" s="649"/>
      <c r="AJ25" s="649"/>
      <c r="AK25" s="649"/>
      <c r="AL25" s="650" t="s">
        <v>137</v>
      </c>
      <c r="AM25" s="651"/>
      <c r="AN25" s="651"/>
      <c r="AO25" s="652"/>
      <c r="AP25" s="664" t="s">
        <v>296</v>
      </c>
      <c r="AQ25" s="665"/>
      <c r="AR25" s="665"/>
      <c r="AS25" s="665"/>
      <c r="AT25" s="665"/>
      <c r="AU25" s="665"/>
      <c r="AV25" s="665"/>
      <c r="AW25" s="665"/>
      <c r="AX25" s="665"/>
      <c r="AY25" s="665"/>
      <c r="AZ25" s="665"/>
      <c r="BA25" s="665"/>
      <c r="BB25" s="665"/>
      <c r="BC25" s="665"/>
      <c r="BD25" s="665"/>
      <c r="BE25" s="665"/>
      <c r="BF25" s="666"/>
      <c r="BG25" s="645" t="s">
        <v>137</v>
      </c>
      <c r="BH25" s="646"/>
      <c r="BI25" s="646"/>
      <c r="BJ25" s="646"/>
      <c r="BK25" s="646"/>
      <c r="BL25" s="646"/>
      <c r="BM25" s="646"/>
      <c r="BN25" s="647"/>
      <c r="BO25" s="648" t="s">
        <v>137</v>
      </c>
      <c r="BP25" s="648"/>
      <c r="BQ25" s="648"/>
      <c r="BR25" s="648"/>
      <c r="BS25" s="654" t="s">
        <v>137</v>
      </c>
      <c r="BT25" s="646"/>
      <c r="BU25" s="646"/>
      <c r="BV25" s="646"/>
      <c r="BW25" s="646"/>
      <c r="BX25" s="646"/>
      <c r="BY25" s="646"/>
      <c r="BZ25" s="646"/>
      <c r="CA25" s="646"/>
      <c r="CB25" s="655"/>
      <c r="CD25" s="660" t="s">
        <v>297</v>
      </c>
      <c r="CE25" s="661"/>
      <c r="CF25" s="661"/>
      <c r="CG25" s="661"/>
      <c r="CH25" s="661"/>
      <c r="CI25" s="661"/>
      <c r="CJ25" s="661"/>
      <c r="CK25" s="661"/>
      <c r="CL25" s="661"/>
      <c r="CM25" s="661"/>
      <c r="CN25" s="661"/>
      <c r="CO25" s="661"/>
      <c r="CP25" s="661"/>
      <c r="CQ25" s="662"/>
      <c r="CR25" s="645">
        <v>2028053</v>
      </c>
      <c r="CS25" s="670"/>
      <c r="CT25" s="670"/>
      <c r="CU25" s="670"/>
      <c r="CV25" s="670"/>
      <c r="CW25" s="670"/>
      <c r="CX25" s="670"/>
      <c r="CY25" s="671"/>
      <c r="CZ25" s="650">
        <v>11.5</v>
      </c>
      <c r="DA25" s="682"/>
      <c r="DB25" s="682"/>
      <c r="DC25" s="684"/>
      <c r="DD25" s="654">
        <v>1855112</v>
      </c>
      <c r="DE25" s="670"/>
      <c r="DF25" s="670"/>
      <c r="DG25" s="670"/>
      <c r="DH25" s="670"/>
      <c r="DI25" s="670"/>
      <c r="DJ25" s="670"/>
      <c r="DK25" s="671"/>
      <c r="DL25" s="654">
        <v>1835035</v>
      </c>
      <c r="DM25" s="670"/>
      <c r="DN25" s="670"/>
      <c r="DO25" s="670"/>
      <c r="DP25" s="670"/>
      <c r="DQ25" s="670"/>
      <c r="DR25" s="670"/>
      <c r="DS25" s="670"/>
      <c r="DT25" s="670"/>
      <c r="DU25" s="670"/>
      <c r="DV25" s="671"/>
      <c r="DW25" s="650">
        <v>21.7</v>
      </c>
      <c r="DX25" s="682"/>
      <c r="DY25" s="682"/>
      <c r="DZ25" s="682"/>
      <c r="EA25" s="682"/>
      <c r="EB25" s="682"/>
      <c r="EC25" s="683"/>
    </row>
    <row r="26" spans="2:133" ht="11.25" customHeight="1">
      <c r="B26" s="642" t="s">
        <v>298</v>
      </c>
      <c r="C26" s="643"/>
      <c r="D26" s="643"/>
      <c r="E26" s="643"/>
      <c r="F26" s="643"/>
      <c r="G26" s="643"/>
      <c r="H26" s="643"/>
      <c r="I26" s="643"/>
      <c r="J26" s="643"/>
      <c r="K26" s="643"/>
      <c r="L26" s="643"/>
      <c r="M26" s="643"/>
      <c r="N26" s="643"/>
      <c r="O26" s="643"/>
      <c r="P26" s="643"/>
      <c r="Q26" s="644"/>
      <c r="R26" s="645">
        <v>8967067</v>
      </c>
      <c r="S26" s="646"/>
      <c r="T26" s="646"/>
      <c r="U26" s="646"/>
      <c r="V26" s="646"/>
      <c r="W26" s="646"/>
      <c r="X26" s="646"/>
      <c r="Y26" s="647"/>
      <c r="Z26" s="648">
        <v>50.3</v>
      </c>
      <c r="AA26" s="648"/>
      <c r="AB26" s="648"/>
      <c r="AC26" s="648"/>
      <c r="AD26" s="649">
        <v>8224265</v>
      </c>
      <c r="AE26" s="649"/>
      <c r="AF26" s="649"/>
      <c r="AG26" s="649"/>
      <c r="AH26" s="649"/>
      <c r="AI26" s="649"/>
      <c r="AJ26" s="649"/>
      <c r="AK26" s="649"/>
      <c r="AL26" s="650">
        <v>99.9</v>
      </c>
      <c r="AM26" s="651"/>
      <c r="AN26" s="651"/>
      <c r="AO26" s="652"/>
      <c r="AP26" s="664" t="s">
        <v>299</v>
      </c>
      <c r="AQ26" s="685"/>
      <c r="AR26" s="685"/>
      <c r="AS26" s="685"/>
      <c r="AT26" s="685"/>
      <c r="AU26" s="685"/>
      <c r="AV26" s="685"/>
      <c r="AW26" s="685"/>
      <c r="AX26" s="685"/>
      <c r="AY26" s="685"/>
      <c r="AZ26" s="685"/>
      <c r="BA26" s="685"/>
      <c r="BB26" s="685"/>
      <c r="BC26" s="685"/>
      <c r="BD26" s="685"/>
      <c r="BE26" s="685"/>
      <c r="BF26" s="666"/>
      <c r="BG26" s="645" t="s">
        <v>137</v>
      </c>
      <c r="BH26" s="646"/>
      <c r="BI26" s="646"/>
      <c r="BJ26" s="646"/>
      <c r="BK26" s="646"/>
      <c r="BL26" s="646"/>
      <c r="BM26" s="646"/>
      <c r="BN26" s="647"/>
      <c r="BO26" s="648" t="s">
        <v>137</v>
      </c>
      <c r="BP26" s="648"/>
      <c r="BQ26" s="648"/>
      <c r="BR26" s="648"/>
      <c r="BS26" s="654" t="s">
        <v>137</v>
      </c>
      <c r="BT26" s="646"/>
      <c r="BU26" s="646"/>
      <c r="BV26" s="646"/>
      <c r="BW26" s="646"/>
      <c r="BX26" s="646"/>
      <c r="BY26" s="646"/>
      <c r="BZ26" s="646"/>
      <c r="CA26" s="646"/>
      <c r="CB26" s="655"/>
      <c r="CD26" s="660" t="s">
        <v>300</v>
      </c>
      <c r="CE26" s="661"/>
      <c r="CF26" s="661"/>
      <c r="CG26" s="661"/>
      <c r="CH26" s="661"/>
      <c r="CI26" s="661"/>
      <c r="CJ26" s="661"/>
      <c r="CK26" s="661"/>
      <c r="CL26" s="661"/>
      <c r="CM26" s="661"/>
      <c r="CN26" s="661"/>
      <c r="CO26" s="661"/>
      <c r="CP26" s="661"/>
      <c r="CQ26" s="662"/>
      <c r="CR26" s="645">
        <v>1357146</v>
      </c>
      <c r="CS26" s="646"/>
      <c r="CT26" s="646"/>
      <c r="CU26" s="646"/>
      <c r="CV26" s="646"/>
      <c r="CW26" s="646"/>
      <c r="CX26" s="646"/>
      <c r="CY26" s="647"/>
      <c r="CZ26" s="650">
        <v>7.7</v>
      </c>
      <c r="DA26" s="682"/>
      <c r="DB26" s="682"/>
      <c r="DC26" s="684"/>
      <c r="DD26" s="654">
        <v>1206861</v>
      </c>
      <c r="DE26" s="646"/>
      <c r="DF26" s="646"/>
      <c r="DG26" s="646"/>
      <c r="DH26" s="646"/>
      <c r="DI26" s="646"/>
      <c r="DJ26" s="646"/>
      <c r="DK26" s="647"/>
      <c r="DL26" s="654" t="s">
        <v>137</v>
      </c>
      <c r="DM26" s="646"/>
      <c r="DN26" s="646"/>
      <c r="DO26" s="646"/>
      <c r="DP26" s="646"/>
      <c r="DQ26" s="646"/>
      <c r="DR26" s="646"/>
      <c r="DS26" s="646"/>
      <c r="DT26" s="646"/>
      <c r="DU26" s="646"/>
      <c r="DV26" s="647"/>
      <c r="DW26" s="650" t="s">
        <v>175</v>
      </c>
      <c r="DX26" s="682"/>
      <c r="DY26" s="682"/>
      <c r="DZ26" s="682"/>
      <c r="EA26" s="682"/>
      <c r="EB26" s="682"/>
      <c r="EC26" s="683"/>
    </row>
    <row r="27" spans="2:133" ht="11.25" customHeight="1">
      <c r="B27" s="642" t="s">
        <v>301</v>
      </c>
      <c r="C27" s="643"/>
      <c r="D27" s="643"/>
      <c r="E27" s="643"/>
      <c r="F27" s="643"/>
      <c r="G27" s="643"/>
      <c r="H27" s="643"/>
      <c r="I27" s="643"/>
      <c r="J27" s="643"/>
      <c r="K27" s="643"/>
      <c r="L27" s="643"/>
      <c r="M27" s="643"/>
      <c r="N27" s="643"/>
      <c r="O27" s="643"/>
      <c r="P27" s="643"/>
      <c r="Q27" s="644"/>
      <c r="R27" s="645">
        <v>968</v>
      </c>
      <c r="S27" s="646"/>
      <c r="T27" s="646"/>
      <c r="U27" s="646"/>
      <c r="V27" s="646"/>
      <c r="W27" s="646"/>
      <c r="X27" s="646"/>
      <c r="Y27" s="647"/>
      <c r="Z27" s="648">
        <v>0</v>
      </c>
      <c r="AA27" s="648"/>
      <c r="AB27" s="648"/>
      <c r="AC27" s="648"/>
      <c r="AD27" s="649">
        <v>968</v>
      </c>
      <c r="AE27" s="649"/>
      <c r="AF27" s="649"/>
      <c r="AG27" s="649"/>
      <c r="AH27" s="649"/>
      <c r="AI27" s="649"/>
      <c r="AJ27" s="649"/>
      <c r="AK27" s="649"/>
      <c r="AL27" s="650">
        <v>0</v>
      </c>
      <c r="AM27" s="651"/>
      <c r="AN27" s="651"/>
      <c r="AO27" s="652"/>
      <c r="AP27" s="642" t="s">
        <v>302</v>
      </c>
      <c r="AQ27" s="643"/>
      <c r="AR27" s="643"/>
      <c r="AS27" s="643"/>
      <c r="AT27" s="643"/>
      <c r="AU27" s="643"/>
      <c r="AV27" s="643"/>
      <c r="AW27" s="643"/>
      <c r="AX27" s="643"/>
      <c r="AY27" s="643"/>
      <c r="AZ27" s="643"/>
      <c r="BA27" s="643"/>
      <c r="BB27" s="643"/>
      <c r="BC27" s="643"/>
      <c r="BD27" s="643"/>
      <c r="BE27" s="643"/>
      <c r="BF27" s="644"/>
      <c r="BG27" s="645">
        <v>1495764</v>
      </c>
      <c r="BH27" s="646"/>
      <c r="BI27" s="646"/>
      <c r="BJ27" s="646"/>
      <c r="BK27" s="646"/>
      <c r="BL27" s="646"/>
      <c r="BM27" s="646"/>
      <c r="BN27" s="647"/>
      <c r="BO27" s="648">
        <v>100</v>
      </c>
      <c r="BP27" s="648"/>
      <c r="BQ27" s="648"/>
      <c r="BR27" s="648"/>
      <c r="BS27" s="654" t="s">
        <v>175</v>
      </c>
      <c r="BT27" s="646"/>
      <c r="BU27" s="646"/>
      <c r="BV27" s="646"/>
      <c r="BW27" s="646"/>
      <c r="BX27" s="646"/>
      <c r="BY27" s="646"/>
      <c r="BZ27" s="646"/>
      <c r="CA27" s="646"/>
      <c r="CB27" s="655"/>
      <c r="CD27" s="660" t="s">
        <v>303</v>
      </c>
      <c r="CE27" s="661"/>
      <c r="CF27" s="661"/>
      <c r="CG27" s="661"/>
      <c r="CH27" s="661"/>
      <c r="CI27" s="661"/>
      <c r="CJ27" s="661"/>
      <c r="CK27" s="661"/>
      <c r="CL27" s="661"/>
      <c r="CM27" s="661"/>
      <c r="CN27" s="661"/>
      <c r="CO27" s="661"/>
      <c r="CP27" s="661"/>
      <c r="CQ27" s="662"/>
      <c r="CR27" s="645">
        <v>1665428</v>
      </c>
      <c r="CS27" s="670"/>
      <c r="CT27" s="670"/>
      <c r="CU27" s="670"/>
      <c r="CV27" s="670"/>
      <c r="CW27" s="670"/>
      <c r="CX27" s="670"/>
      <c r="CY27" s="671"/>
      <c r="CZ27" s="650">
        <v>9.5</v>
      </c>
      <c r="DA27" s="682"/>
      <c r="DB27" s="682"/>
      <c r="DC27" s="684"/>
      <c r="DD27" s="654">
        <v>586481</v>
      </c>
      <c r="DE27" s="670"/>
      <c r="DF27" s="670"/>
      <c r="DG27" s="670"/>
      <c r="DH27" s="670"/>
      <c r="DI27" s="670"/>
      <c r="DJ27" s="670"/>
      <c r="DK27" s="671"/>
      <c r="DL27" s="654">
        <v>586439</v>
      </c>
      <c r="DM27" s="670"/>
      <c r="DN27" s="670"/>
      <c r="DO27" s="670"/>
      <c r="DP27" s="670"/>
      <c r="DQ27" s="670"/>
      <c r="DR27" s="670"/>
      <c r="DS27" s="670"/>
      <c r="DT27" s="670"/>
      <c r="DU27" s="670"/>
      <c r="DV27" s="671"/>
      <c r="DW27" s="650">
        <v>6.9</v>
      </c>
      <c r="DX27" s="682"/>
      <c r="DY27" s="682"/>
      <c r="DZ27" s="682"/>
      <c r="EA27" s="682"/>
      <c r="EB27" s="682"/>
      <c r="EC27" s="683"/>
    </row>
    <row r="28" spans="2:133" ht="11.25" customHeight="1">
      <c r="B28" s="642" t="s">
        <v>304</v>
      </c>
      <c r="C28" s="643"/>
      <c r="D28" s="643"/>
      <c r="E28" s="643"/>
      <c r="F28" s="643"/>
      <c r="G28" s="643"/>
      <c r="H28" s="643"/>
      <c r="I28" s="643"/>
      <c r="J28" s="643"/>
      <c r="K28" s="643"/>
      <c r="L28" s="643"/>
      <c r="M28" s="643"/>
      <c r="N28" s="643"/>
      <c r="O28" s="643"/>
      <c r="P28" s="643"/>
      <c r="Q28" s="644"/>
      <c r="R28" s="645">
        <v>249915</v>
      </c>
      <c r="S28" s="646"/>
      <c r="T28" s="646"/>
      <c r="U28" s="646"/>
      <c r="V28" s="646"/>
      <c r="W28" s="646"/>
      <c r="X28" s="646"/>
      <c r="Y28" s="647"/>
      <c r="Z28" s="648">
        <v>1.4</v>
      </c>
      <c r="AA28" s="648"/>
      <c r="AB28" s="648"/>
      <c r="AC28" s="648"/>
      <c r="AD28" s="649" t="s">
        <v>137</v>
      </c>
      <c r="AE28" s="649"/>
      <c r="AF28" s="649"/>
      <c r="AG28" s="649"/>
      <c r="AH28" s="649"/>
      <c r="AI28" s="649"/>
      <c r="AJ28" s="649"/>
      <c r="AK28" s="649"/>
      <c r="AL28" s="650" t="s">
        <v>137</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305</v>
      </c>
      <c r="CE28" s="661"/>
      <c r="CF28" s="661"/>
      <c r="CG28" s="661"/>
      <c r="CH28" s="661"/>
      <c r="CI28" s="661"/>
      <c r="CJ28" s="661"/>
      <c r="CK28" s="661"/>
      <c r="CL28" s="661"/>
      <c r="CM28" s="661"/>
      <c r="CN28" s="661"/>
      <c r="CO28" s="661"/>
      <c r="CP28" s="661"/>
      <c r="CQ28" s="662"/>
      <c r="CR28" s="645">
        <v>2321557</v>
      </c>
      <c r="CS28" s="646"/>
      <c r="CT28" s="646"/>
      <c r="CU28" s="646"/>
      <c r="CV28" s="646"/>
      <c r="CW28" s="646"/>
      <c r="CX28" s="646"/>
      <c r="CY28" s="647"/>
      <c r="CZ28" s="650">
        <v>13.2</v>
      </c>
      <c r="DA28" s="682"/>
      <c r="DB28" s="682"/>
      <c r="DC28" s="684"/>
      <c r="DD28" s="654">
        <v>2194485</v>
      </c>
      <c r="DE28" s="646"/>
      <c r="DF28" s="646"/>
      <c r="DG28" s="646"/>
      <c r="DH28" s="646"/>
      <c r="DI28" s="646"/>
      <c r="DJ28" s="646"/>
      <c r="DK28" s="647"/>
      <c r="DL28" s="654">
        <v>2194485</v>
      </c>
      <c r="DM28" s="646"/>
      <c r="DN28" s="646"/>
      <c r="DO28" s="646"/>
      <c r="DP28" s="646"/>
      <c r="DQ28" s="646"/>
      <c r="DR28" s="646"/>
      <c r="DS28" s="646"/>
      <c r="DT28" s="646"/>
      <c r="DU28" s="646"/>
      <c r="DV28" s="647"/>
      <c r="DW28" s="650">
        <v>25.9</v>
      </c>
      <c r="DX28" s="682"/>
      <c r="DY28" s="682"/>
      <c r="DZ28" s="682"/>
      <c r="EA28" s="682"/>
      <c r="EB28" s="682"/>
      <c r="EC28" s="683"/>
    </row>
    <row r="29" spans="2:133" ht="11.25" customHeight="1">
      <c r="B29" s="642" t="s">
        <v>306</v>
      </c>
      <c r="C29" s="643"/>
      <c r="D29" s="643"/>
      <c r="E29" s="643"/>
      <c r="F29" s="643"/>
      <c r="G29" s="643"/>
      <c r="H29" s="643"/>
      <c r="I29" s="643"/>
      <c r="J29" s="643"/>
      <c r="K29" s="643"/>
      <c r="L29" s="643"/>
      <c r="M29" s="643"/>
      <c r="N29" s="643"/>
      <c r="O29" s="643"/>
      <c r="P29" s="643"/>
      <c r="Q29" s="644"/>
      <c r="R29" s="645">
        <v>287472</v>
      </c>
      <c r="S29" s="646"/>
      <c r="T29" s="646"/>
      <c r="U29" s="646"/>
      <c r="V29" s="646"/>
      <c r="W29" s="646"/>
      <c r="X29" s="646"/>
      <c r="Y29" s="647"/>
      <c r="Z29" s="648">
        <v>1.6</v>
      </c>
      <c r="AA29" s="648"/>
      <c r="AB29" s="648"/>
      <c r="AC29" s="648"/>
      <c r="AD29" s="649">
        <v>3322</v>
      </c>
      <c r="AE29" s="649"/>
      <c r="AF29" s="649"/>
      <c r="AG29" s="649"/>
      <c r="AH29" s="649"/>
      <c r="AI29" s="649"/>
      <c r="AJ29" s="649"/>
      <c r="AK29" s="649"/>
      <c r="AL29" s="650">
        <v>0</v>
      </c>
      <c r="AM29" s="651"/>
      <c r="AN29" s="651"/>
      <c r="AO29" s="652"/>
      <c r="AP29" s="686"/>
      <c r="AQ29" s="687"/>
      <c r="AR29" s="687"/>
      <c r="AS29" s="687"/>
      <c r="AT29" s="687"/>
      <c r="AU29" s="687"/>
      <c r="AV29" s="687"/>
      <c r="AW29" s="687"/>
      <c r="AX29" s="687"/>
      <c r="AY29" s="687"/>
      <c r="AZ29" s="687"/>
      <c r="BA29" s="687"/>
      <c r="BB29" s="687"/>
      <c r="BC29" s="687"/>
      <c r="BD29" s="687"/>
      <c r="BE29" s="687"/>
      <c r="BF29" s="688"/>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91" t="s">
        <v>307</v>
      </c>
      <c r="CE29" s="692"/>
      <c r="CF29" s="660" t="s">
        <v>70</v>
      </c>
      <c r="CG29" s="661"/>
      <c r="CH29" s="661"/>
      <c r="CI29" s="661"/>
      <c r="CJ29" s="661"/>
      <c r="CK29" s="661"/>
      <c r="CL29" s="661"/>
      <c r="CM29" s="661"/>
      <c r="CN29" s="661"/>
      <c r="CO29" s="661"/>
      <c r="CP29" s="661"/>
      <c r="CQ29" s="662"/>
      <c r="CR29" s="645">
        <v>2321557</v>
      </c>
      <c r="CS29" s="670"/>
      <c r="CT29" s="670"/>
      <c r="CU29" s="670"/>
      <c r="CV29" s="670"/>
      <c r="CW29" s="670"/>
      <c r="CX29" s="670"/>
      <c r="CY29" s="671"/>
      <c r="CZ29" s="650">
        <v>13.2</v>
      </c>
      <c r="DA29" s="682"/>
      <c r="DB29" s="682"/>
      <c r="DC29" s="684"/>
      <c r="DD29" s="654">
        <v>2194485</v>
      </c>
      <c r="DE29" s="670"/>
      <c r="DF29" s="670"/>
      <c r="DG29" s="670"/>
      <c r="DH29" s="670"/>
      <c r="DI29" s="670"/>
      <c r="DJ29" s="670"/>
      <c r="DK29" s="671"/>
      <c r="DL29" s="654">
        <v>2194485</v>
      </c>
      <c r="DM29" s="670"/>
      <c r="DN29" s="670"/>
      <c r="DO29" s="670"/>
      <c r="DP29" s="670"/>
      <c r="DQ29" s="670"/>
      <c r="DR29" s="670"/>
      <c r="DS29" s="670"/>
      <c r="DT29" s="670"/>
      <c r="DU29" s="670"/>
      <c r="DV29" s="671"/>
      <c r="DW29" s="650">
        <v>25.9</v>
      </c>
      <c r="DX29" s="682"/>
      <c r="DY29" s="682"/>
      <c r="DZ29" s="682"/>
      <c r="EA29" s="682"/>
      <c r="EB29" s="682"/>
      <c r="EC29" s="683"/>
    </row>
    <row r="30" spans="2:133" ht="11.25" customHeight="1">
      <c r="B30" s="642" t="s">
        <v>308</v>
      </c>
      <c r="C30" s="643"/>
      <c r="D30" s="643"/>
      <c r="E30" s="643"/>
      <c r="F30" s="643"/>
      <c r="G30" s="643"/>
      <c r="H30" s="643"/>
      <c r="I30" s="643"/>
      <c r="J30" s="643"/>
      <c r="K30" s="643"/>
      <c r="L30" s="643"/>
      <c r="M30" s="643"/>
      <c r="N30" s="643"/>
      <c r="O30" s="643"/>
      <c r="P30" s="643"/>
      <c r="Q30" s="644"/>
      <c r="R30" s="645">
        <v>83287</v>
      </c>
      <c r="S30" s="646"/>
      <c r="T30" s="646"/>
      <c r="U30" s="646"/>
      <c r="V30" s="646"/>
      <c r="W30" s="646"/>
      <c r="X30" s="646"/>
      <c r="Y30" s="647"/>
      <c r="Z30" s="648">
        <v>0.5</v>
      </c>
      <c r="AA30" s="648"/>
      <c r="AB30" s="648"/>
      <c r="AC30" s="648"/>
      <c r="AD30" s="649" t="s">
        <v>137</v>
      </c>
      <c r="AE30" s="649"/>
      <c r="AF30" s="649"/>
      <c r="AG30" s="649"/>
      <c r="AH30" s="649"/>
      <c r="AI30" s="649"/>
      <c r="AJ30" s="649"/>
      <c r="AK30" s="649"/>
      <c r="AL30" s="650" t="s">
        <v>137</v>
      </c>
      <c r="AM30" s="651"/>
      <c r="AN30" s="651"/>
      <c r="AO30" s="652"/>
      <c r="AP30" s="624" t="s">
        <v>225</v>
      </c>
      <c r="AQ30" s="625"/>
      <c r="AR30" s="625"/>
      <c r="AS30" s="625"/>
      <c r="AT30" s="625"/>
      <c r="AU30" s="625"/>
      <c r="AV30" s="625"/>
      <c r="AW30" s="625"/>
      <c r="AX30" s="625"/>
      <c r="AY30" s="625"/>
      <c r="AZ30" s="625"/>
      <c r="BA30" s="625"/>
      <c r="BB30" s="625"/>
      <c r="BC30" s="625"/>
      <c r="BD30" s="625"/>
      <c r="BE30" s="625"/>
      <c r="BF30" s="626"/>
      <c r="BG30" s="624" t="s">
        <v>309</v>
      </c>
      <c r="BH30" s="689"/>
      <c r="BI30" s="689"/>
      <c r="BJ30" s="689"/>
      <c r="BK30" s="689"/>
      <c r="BL30" s="689"/>
      <c r="BM30" s="689"/>
      <c r="BN30" s="689"/>
      <c r="BO30" s="689"/>
      <c r="BP30" s="689"/>
      <c r="BQ30" s="690"/>
      <c r="BR30" s="624" t="s">
        <v>310</v>
      </c>
      <c r="BS30" s="689"/>
      <c r="BT30" s="689"/>
      <c r="BU30" s="689"/>
      <c r="BV30" s="689"/>
      <c r="BW30" s="689"/>
      <c r="BX30" s="689"/>
      <c r="BY30" s="689"/>
      <c r="BZ30" s="689"/>
      <c r="CA30" s="689"/>
      <c r="CB30" s="690"/>
      <c r="CD30" s="693"/>
      <c r="CE30" s="694"/>
      <c r="CF30" s="660" t="s">
        <v>311</v>
      </c>
      <c r="CG30" s="661"/>
      <c r="CH30" s="661"/>
      <c r="CI30" s="661"/>
      <c r="CJ30" s="661"/>
      <c r="CK30" s="661"/>
      <c r="CL30" s="661"/>
      <c r="CM30" s="661"/>
      <c r="CN30" s="661"/>
      <c r="CO30" s="661"/>
      <c r="CP30" s="661"/>
      <c r="CQ30" s="662"/>
      <c r="CR30" s="645">
        <v>2208915</v>
      </c>
      <c r="CS30" s="646"/>
      <c r="CT30" s="646"/>
      <c r="CU30" s="646"/>
      <c r="CV30" s="646"/>
      <c r="CW30" s="646"/>
      <c r="CX30" s="646"/>
      <c r="CY30" s="647"/>
      <c r="CZ30" s="650">
        <v>12.6</v>
      </c>
      <c r="DA30" s="682"/>
      <c r="DB30" s="682"/>
      <c r="DC30" s="684"/>
      <c r="DD30" s="654">
        <v>2084287</v>
      </c>
      <c r="DE30" s="646"/>
      <c r="DF30" s="646"/>
      <c r="DG30" s="646"/>
      <c r="DH30" s="646"/>
      <c r="DI30" s="646"/>
      <c r="DJ30" s="646"/>
      <c r="DK30" s="647"/>
      <c r="DL30" s="654">
        <v>2084287</v>
      </c>
      <c r="DM30" s="646"/>
      <c r="DN30" s="646"/>
      <c r="DO30" s="646"/>
      <c r="DP30" s="646"/>
      <c r="DQ30" s="646"/>
      <c r="DR30" s="646"/>
      <c r="DS30" s="646"/>
      <c r="DT30" s="646"/>
      <c r="DU30" s="646"/>
      <c r="DV30" s="647"/>
      <c r="DW30" s="650">
        <v>24.6</v>
      </c>
      <c r="DX30" s="682"/>
      <c r="DY30" s="682"/>
      <c r="DZ30" s="682"/>
      <c r="EA30" s="682"/>
      <c r="EB30" s="682"/>
      <c r="EC30" s="683"/>
    </row>
    <row r="31" spans="2:133" ht="11.25" customHeight="1">
      <c r="B31" s="642" t="s">
        <v>312</v>
      </c>
      <c r="C31" s="643"/>
      <c r="D31" s="643"/>
      <c r="E31" s="643"/>
      <c r="F31" s="643"/>
      <c r="G31" s="643"/>
      <c r="H31" s="643"/>
      <c r="I31" s="643"/>
      <c r="J31" s="643"/>
      <c r="K31" s="643"/>
      <c r="L31" s="643"/>
      <c r="M31" s="643"/>
      <c r="N31" s="643"/>
      <c r="O31" s="643"/>
      <c r="P31" s="643"/>
      <c r="Q31" s="644"/>
      <c r="R31" s="645">
        <v>1474134</v>
      </c>
      <c r="S31" s="646"/>
      <c r="T31" s="646"/>
      <c r="U31" s="646"/>
      <c r="V31" s="646"/>
      <c r="W31" s="646"/>
      <c r="X31" s="646"/>
      <c r="Y31" s="647"/>
      <c r="Z31" s="648">
        <v>8.3000000000000007</v>
      </c>
      <c r="AA31" s="648"/>
      <c r="AB31" s="648"/>
      <c r="AC31" s="648"/>
      <c r="AD31" s="649" t="s">
        <v>137</v>
      </c>
      <c r="AE31" s="649"/>
      <c r="AF31" s="649"/>
      <c r="AG31" s="649"/>
      <c r="AH31" s="649"/>
      <c r="AI31" s="649"/>
      <c r="AJ31" s="649"/>
      <c r="AK31" s="649"/>
      <c r="AL31" s="650" t="s">
        <v>175</v>
      </c>
      <c r="AM31" s="651"/>
      <c r="AN31" s="651"/>
      <c r="AO31" s="652"/>
      <c r="AP31" s="702" t="s">
        <v>313</v>
      </c>
      <c r="AQ31" s="703"/>
      <c r="AR31" s="703"/>
      <c r="AS31" s="703"/>
      <c r="AT31" s="708" t="s">
        <v>314</v>
      </c>
      <c r="AU31" s="231"/>
      <c r="AV31" s="231"/>
      <c r="AW31" s="231"/>
      <c r="AX31" s="631" t="s">
        <v>189</v>
      </c>
      <c r="AY31" s="632"/>
      <c r="AZ31" s="632"/>
      <c r="BA31" s="632"/>
      <c r="BB31" s="632"/>
      <c r="BC31" s="632"/>
      <c r="BD31" s="632"/>
      <c r="BE31" s="632"/>
      <c r="BF31" s="633"/>
      <c r="BG31" s="701">
        <v>99.4</v>
      </c>
      <c r="BH31" s="697"/>
      <c r="BI31" s="697"/>
      <c r="BJ31" s="697"/>
      <c r="BK31" s="697"/>
      <c r="BL31" s="697"/>
      <c r="BM31" s="640">
        <v>97.3</v>
      </c>
      <c r="BN31" s="697"/>
      <c r="BO31" s="697"/>
      <c r="BP31" s="697"/>
      <c r="BQ31" s="698"/>
      <c r="BR31" s="701">
        <v>99.2</v>
      </c>
      <c r="BS31" s="697"/>
      <c r="BT31" s="697"/>
      <c r="BU31" s="697"/>
      <c r="BV31" s="697"/>
      <c r="BW31" s="697"/>
      <c r="BX31" s="640">
        <v>95.1</v>
      </c>
      <c r="BY31" s="697"/>
      <c r="BZ31" s="697"/>
      <c r="CA31" s="697"/>
      <c r="CB31" s="698"/>
      <c r="CD31" s="693"/>
      <c r="CE31" s="694"/>
      <c r="CF31" s="660" t="s">
        <v>315</v>
      </c>
      <c r="CG31" s="661"/>
      <c r="CH31" s="661"/>
      <c r="CI31" s="661"/>
      <c r="CJ31" s="661"/>
      <c r="CK31" s="661"/>
      <c r="CL31" s="661"/>
      <c r="CM31" s="661"/>
      <c r="CN31" s="661"/>
      <c r="CO31" s="661"/>
      <c r="CP31" s="661"/>
      <c r="CQ31" s="662"/>
      <c r="CR31" s="645">
        <v>112642</v>
      </c>
      <c r="CS31" s="670"/>
      <c r="CT31" s="670"/>
      <c r="CU31" s="670"/>
      <c r="CV31" s="670"/>
      <c r="CW31" s="670"/>
      <c r="CX31" s="670"/>
      <c r="CY31" s="671"/>
      <c r="CZ31" s="650">
        <v>0.6</v>
      </c>
      <c r="DA31" s="682"/>
      <c r="DB31" s="682"/>
      <c r="DC31" s="684"/>
      <c r="DD31" s="654">
        <v>110198</v>
      </c>
      <c r="DE31" s="670"/>
      <c r="DF31" s="670"/>
      <c r="DG31" s="670"/>
      <c r="DH31" s="670"/>
      <c r="DI31" s="670"/>
      <c r="DJ31" s="670"/>
      <c r="DK31" s="671"/>
      <c r="DL31" s="654">
        <v>110198</v>
      </c>
      <c r="DM31" s="670"/>
      <c r="DN31" s="670"/>
      <c r="DO31" s="670"/>
      <c r="DP31" s="670"/>
      <c r="DQ31" s="670"/>
      <c r="DR31" s="670"/>
      <c r="DS31" s="670"/>
      <c r="DT31" s="670"/>
      <c r="DU31" s="670"/>
      <c r="DV31" s="671"/>
      <c r="DW31" s="650">
        <v>1.3</v>
      </c>
      <c r="DX31" s="682"/>
      <c r="DY31" s="682"/>
      <c r="DZ31" s="682"/>
      <c r="EA31" s="682"/>
      <c r="EB31" s="682"/>
      <c r="EC31" s="683"/>
    </row>
    <row r="32" spans="2:133" ht="11.25" customHeight="1">
      <c r="B32" s="712" t="s">
        <v>316</v>
      </c>
      <c r="C32" s="713"/>
      <c r="D32" s="713"/>
      <c r="E32" s="713"/>
      <c r="F32" s="713"/>
      <c r="G32" s="713"/>
      <c r="H32" s="713"/>
      <c r="I32" s="713"/>
      <c r="J32" s="713"/>
      <c r="K32" s="713"/>
      <c r="L32" s="713"/>
      <c r="M32" s="713"/>
      <c r="N32" s="713"/>
      <c r="O32" s="713"/>
      <c r="P32" s="713"/>
      <c r="Q32" s="714"/>
      <c r="R32" s="645" t="s">
        <v>137</v>
      </c>
      <c r="S32" s="646"/>
      <c r="T32" s="646"/>
      <c r="U32" s="646"/>
      <c r="V32" s="646"/>
      <c r="W32" s="646"/>
      <c r="X32" s="646"/>
      <c r="Y32" s="647"/>
      <c r="Z32" s="648" t="s">
        <v>137</v>
      </c>
      <c r="AA32" s="648"/>
      <c r="AB32" s="648"/>
      <c r="AC32" s="648"/>
      <c r="AD32" s="649" t="s">
        <v>137</v>
      </c>
      <c r="AE32" s="649"/>
      <c r="AF32" s="649"/>
      <c r="AG32" s="649"/>
      <c r="AH32" s="649"/>
      <c r="AI32" s="649"/>
      <c r="AJ32" s="649"/>
      <c r="AK32" s="649"/>
      <c r="AL32" s="650" t="s">
        <v>137</v>
      </c>
      <c r="AM32" s="651"/>
      <c r="AN32" s="651"/>
      <c r="AO32" s="652"/>
      <c r="AP32" s="704"/>
      <c r="AQ32" s="705"/>
      <c r="AR32" s="705"/>
      <c r="AS32" s="705"/>
      <c r="AT32" s="709"/>
      <c r="AU32" s="230" t="s">
        <v>317</v>
      </c>
      <c r="AV32" s="230"/>
      <c r="AW32" s="230"/>
      <c r="AX32" s="642" t="s">
        <v>318</v>
      </c>
      <c r="AY32" s="643"/>
      <c r="AZ32" s="643"/>
      <c r="BA32" s="643"/>
      <c r="BB32" s="643"/>
      <c r="BC32" s="643"/>
      <c r="BD32" s="643"/>
      <c r="BE32" s="643"/>
      <c r="BF32" s="644"/>
      <c r="BG32" s="711">
        <v>99.7</v>
      </c>
      <c r="BH32" s="670"/>
      <c r="BI32" s="670"/>
      <c r="BJ32" s="670"/>
      <c r="BK32" s="670"/>
      <c r="BL32" s="670"/>
      <c r="BM32" s="651">
        <v>98.6</v>
      </c>
      <c r="BN32" s="699"/>
      <c r="BO32" s="699"/>
      <c r="BP32" s="699"/>
      <c r="BQ32" s="700"/>
      <c r="BR32" s="711">
        <v>99.3</v>
      </c>
      <c r="BS32" s="670"/>
      <c r="BT32" s="670"/>
      <c r="BU32" s="670"/>
      <c r="BV32" s="670"/>
      <c r="BW32" s="670"/>
      <c r="BX32" s="651">
        <v>97.9</v>
      </c>
      <c r="BY32" s="699"/>
      <c r="BZ32" s="699"/>
      <c r="CA32" s="699"/>
      <c r="CB32" s="700"/>
      <c r="CD32" s="695"/>
      <c r="CE32" s="696"/>
      <c r="CF32" s="660" t="s">
        <v>319</v>
      </c>
      <c r="CG32" s="661"/>
      <c r="CH32" s="661"/>
      <c r="CI32" s="661"/>
      <c r="CJ32" s="661"/>
      <c r="CK32" s="661"/>
      <c r="CL32" s="661"/>
      <c r="CM32" s="661"/>
      <c r="CN32" s="661"/>
      <c r="CO32" s="661"/>
      <c r="CP32" s="661"/>
      <c r="CQ32" s="662"/>
      <c r="CR32" s="645" t="s">
        <v>137</v>
      </c>
      <c r="CS32" s="646"/>
      <c r="CT32" s="646"/>
      <c r="CU32" s="646"/>
      <c r="CV32" s="646"/>
      <c r="CW32" s="646"/>
      <c r="CX32" s="646"/>
      <c r="CY32" s="647"/>
      <c r="CZ32" s="650" t="s">
        <v>137</v>
      </c>
      <c r="DA32" s="682"/>
      <c r="DB32" s="682"/>
      <c r="DC32" s="684"/>
      <c r="DD32" s="654" t="s">
        <v>137</v>
      </c>
      <c r="DE32" s="646"/>
      <c r="DF32" s="646"/>
      <c r="DG32" s="646"/>
      <c r="DH32" s="646"/>
      <c r="DI32" s="646"/>
      <c r="DJ32" s="646"/>
      <c r="DK32" s="647"/>
      <c r="DL32" s="654" t="s">
        <v>137</v>
      </c>
      <c r="DM32" s="646"/>
      <c r="DN32" s="646"/>
      <c r="DO32" s="646"/>
      <c r="DP32" s="646"/>
      <c r="DQ32" s="646"/>
      <c r="DR32" s="646"/>
      <c r="DS32" s="646"/>
      <c r="DT32" s="646"/>
      <c r="DU32" s="646"/>
      <c r="DV32" s="647"/>
      <c r="DW32" s="650" t="s">
        <v>137</v>
      </c>
      <c r="DX32" s="682"/>
      <c r="DY32" s="682"/>
      <c r="DZ32" s="682"/>
      <c r="EA32" s="682"/>
      <c r="EB32" s="682"/>
      <c r="EC32" s="683"/>
    </row>
    <row r="33" spans="2:133" ht="11.25" customHeight="1">
      <c r="B33" s="642" t="s">
        <v>320</v>
      </c>
      <c r="C33" s="643"/>
      <c r="D33" s="643"/>
      <c r="E33" s="643"/>
      <c r="F33" s="643"/>
      <c r="G33" s="643"/>
      <c r="H33" s="643"/>
      <c r="I33" s="643"/>
      <c r="J33" s="643"/>
      <c r="K33" s="643"/>
      <c r="L33" s="643"/>
      <c r="M33" s="643"/>
      <c r="N33" s="643"/>
      <c r="O33" s="643"/>
      <c r="P33" s="643"/>
      <c r="Q33" s="644"/>
      <c r="R33" s="645">
        <v>1266578</v>
      </c>
      <c r="S33" s="646"/>
      <c r="T33" s="646"/>
      <c r="U33" s="646"/>
      <c r="V33" s="646"/>
      <c r="W33" s="646"/>
      <c r="X33" s="646"/>
      <c r="Y33" s="647"/>
      <c r="Z33" s="648">
        <v>7.1</v>
      </c>
      <c r="AA33" s="648"/>
      <c r="AB33" s="648"/>
      <c r="AC33" s="648"/>
      <c r="AD33" s="649" t="s">
        <v>137</v>
      </c>
      <c r="AE33" s="649"/>
      <c r="AF33" s="649"/>
      <c r="AG33" s="649"/>
      <c r="AH33" s="649"/>
      <c r="AI33" s="649"/>
      <c r="AJ33" s="649"/>
      <c r="AK33" s="649"/>
      <c r="AL33" s="650" t="s">
        <v>137</v>
      </c>
      <c r="AM33" s="651"/>
      <c r="AN33" s="651"/>
      <c r="AO33" s="652"/>
      <c r="AP33" s="706"/>
      <c r="AQ33" s="707"/>
      <c r="AR33" s="707"/>
      <c r="AS33" s="707"/>
      <c r="AT33" s="710"/>
      <c r="AU33" s="232"/>
      <c r="AV33" s="232"/>
      <c r="AW33" s="232"/>
      <c r="AX33" s="686" t="s">
        <v>321</v>
      </c>
      <c r="AY33" s="687"/>
      <c r="AZ33" s="687"/>
      <c r="BA33" s="687"/>
      <c r="BB33" s="687"/>
      <c r="BC33" s="687"/>
      <c r="BD33" s="687"/>
      <c r="BE33" s="687"/>
      <c r="BF33" s="688"/>
      <c r="BG33" s="715">
        <v>98.9</v>
      </c>
      <c r="BH33" s="716"/>
      <c r="BI33" s="716"/>
      <c r="BJ33" s="716"/>
      <c r="BK33" s="716"/>
      <c r="BL33" s="716"/>
      <c r="BM33" s="717">
        <v>95.1</v>
      </c>
      <c r="BN33" s="716"/>
      <c r="BO33" s="716"/>
      <c r="BP33" s="716"/>
      <c r="BQ33" s="718"/>
      <c r="BR33" s="715">
        <v>98.8</v>
      </c>
      <c r="BS33" s="716"/>
      <c r="BT33" s="716"/>
      <c r="BU33" s="716"/>
      <c r="BV33" s="716"/>
      <c r="BW33" s="716"/>
      <c r="BX33" s="717">
        <v>90.8</v>
      </c>
      <c r="BY33" s="716"/>
      <c r="BZ33" s="716"/>
      <c r="CA33" s="716"/>
      <c r="CB33" s="718"/>
      <c r="CD33" s="660" t="s">
        <v>322</v>
      </c>
      <c r="CE33" s="661"/>
      <c r="CF33" s="661"/>
      <c r="CG33" s="661"/>
      <c r="CH33" s="661"/>
      <c r="CI33" s="661"/>
      <c r="CJ33" s="661"/>
      <c r="CK33" s="661"/>
      <c r="CL33" s="661"/>
      <c r="CM33" s="661"/>
      <c r="CN33" s="661"/>
      <c r="CO33" s="661"/>
      <c r="CP33" s="661"/>
      <c r="CQ33" s="662"/>
      <c r="CR33" s="645">
        <v>6358818</v>
      </c>
      <c r="CS33" s="670"/>
      <c r="CT33" s="670"/>
      <c r="CU33" s="670"/>
      <c r="CV33" s="670"/>
      <c r="CW33" s="670"/>
      <c r="CX33" s="670"/>
      <c r="CY33" s="671"/>
      <c r="CZ33" s="650">
        <v>36.200000000000003</v>
      </c>
      <c r="DA33" s="682"/>
      <c r="DB33" s="682"/>
      <c r="DC33" s="684"/>
      <c r="DD33" s="654">
        <v>4373873</v>
      </c>
      <c r="DE33" s="670"/>
      <c r="DF33" s="670"/>
      <c r="DG33" s="670"/>
      <c r="DH33" s="670"/>
      <c r="DI33" s="670"/>
      <c r="DJ33" s="670"/>
      <c r="DK33" s="671"/>
      <c r="DL33" s="654">
        <v>2942451</v>
      </c>
      <c r="DM33" s="670"/>
      <c r="DN33" s="670"/>
      <c r="DO33" s="670"/>
      <c r="DP33" s="670"/>
      <c r="DQ33" s="670"/>
      <c r="DR33" s="670"/>
      <c r="DS33" s="670"/>
      <c r="DT33" s="670"/>
      <c r="DU33" s="670"/>
      <c r="DV33" s="671"/>
      <c r="DW33" s="650">
        <v>34.799999999999997</v>
      </c>
      <c r="DX33" s="682"/>
      <c r="DY33" s="682"/>
      <c r="DZ33" s="682"/>
      <c r="EA33" s="682"/>
      <c r="EB33" s="682"/>
      <c r="EC33" s="683"/>
    </row>
    <row r="34" spans="2:133" ht="11.25" customHeight="1">
      <c r="B34" s="642" t="s">
        <v>323</v>
      </c>
      <c r="C34" s="643"/>
      <c r="D34" s="643"/>
      <c r="E34" s="643"/>
      <c r="F34" s="643"/>
      <c r="G34" s="643"/>
      <c r="H34" s="643"/>
      <c r="I34" s="643"/>
      <c r="J34" s="643"/>
      <c r="K34" s="643"/>
      <c r="L34" s="643"/>
      <c r="M34" s="643"/>
      <c r="N34" s="643"/>
      <c r="O34" s="643"/>
      <c r="P34" s="643"/>
      <c r="Q34" s="644"/>
      <c r="R34" s="645">
        <v>20636</v>
      </c>
      <c r="S34" s="646"/>
      <c r="T34" s="646"/>
      <c r="U34" s="646"/>
      <c r="V34" s="646"/>
      <c r="W34" s="646"/>
      <c r="X34" s="646"/>
      <c r="Y34" s="647"/>
      <c r="Z34" s="648">
        <v>0.1</v>
      </c>
      <c r="AA34" s="648"/>
      <c r="AB34" s="648"/>
      <c r="AC34" s="648"/>
      <c r="AD34" s="649">
        <v>2573</v>
      </c>
      <c r="AE34" s="649"/>
      <c r="AF34" s="649"/>
      <c r="AG34" s="649"/>
      <c r="AH34" s="649"/>
      <c r="AI34" s="649"/>
      <c r="AJ34" s="649"/>
      <c r="AK34" s="649"/>
      <c r="AL34" s="650">
        <v>0</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324</v>
      </c>
      <c r="CE34" s="661"/>
      <c r="CF34" s="661"/>
      <c r="CG34" s="661"/>
      <c r="CH34" s="661"/>
      <c r="CI34" s="661"/>
      <c r="CJ34" s="661"/>
      <c r="CK34" s="661"/>
      <c r="CL34" s="661"/>
      <c r="CM34" s="661"/>
      <c r="CN34" s="661"/>
      <c r="CO34" s="661"/>
      <c r="CP34" s="661"/>
      <c r="CQ34" s="662"/>
      <c r="CR34" s="645">
        <v>1937362</v>
      </c>
      <c r="CS34" s="646"/>
      <c r="CT34" s="646"/>
      <c r="CU34" s="646"/>
      <c r="CV34" s="646"/>
      <c r="CW34" s="646"/>
      <c r="CX34" s="646"/>
      <c r="CY34" s="647"/>
      <c r="CZ34" s="650">
        <v>11</v>
      </c>
      <c r="DA34" s="682"/>
      <c r="DB34" s="682"/>
      <c r="DC34" s="684"/>
      <c r="DD34" s="654">
        <v>1308794</v>
      </c>
      <c r="DE34" s="646"/>
      <c r="DF34" s="646"/>
      <c r="DG34" s="646"/>
      <c r="DH34" s="646"/>
      <c r="DI34" s="646"/>
      <c r="DJ34" s="646"/>
      <c r="DK34" s="647"/>
      <c r="DL34" s="654">
        <v>862794</v>
      </c>
      <c r="DM34" s="646"/>
      <c r="DN34" s="646"/>
      <c r="DO34" s="646"/>
      <c r="DP34" s="646"/>
      <c r="DQ34" s="646"/>
      <c r="DR34" s="646"/>
      <c r="DS34" s="646"/>
      <c r="DT34" s="646"/>
      <c r="DU34" s="646"/>
      <c r="DV34" s="647"/>
      <c r="DW34" s="650">
        <v>10.199999999999999</v>
      </c>
      <c r="DX34" s="682"/>
      <c r="DY34" s="682"/>
      <c r="DZ34" s="682"/>
      <c r="EA34" s="682"/>
      <c r="EB34" s="682"/>
      <c r="EC34" s="683"/>
    </row>
    <row r="35" spans="2:133" ht="11.25" customHeight="1">
      <c r="B35" s="642" t="s">
        <v>325</v>
      </c>
      <c r="C35" s="643"/>
      <c r="D35" s="643"/>
      <c r="E35" s="643"/>
      <c r="F35" s="643"/>
      <c r="G35" s="643"/>
      <c r="H35" s="643"/>
      <c r="I35" s="643"/>
      <c r="J35" s="643"/>
      <c r="K35" s="643"/>
      <c r="L35" s="643"/>
      <c r="M35" s="643"/>
      <c r="N35" s="643"/>
      <c r="O35" s="643"/>
      <c r="P35" s="643"/>
      <c r="Q35" s="644"/>
      <c r="R35" s="645">
        <v>16522</v>
      </c>
      <c r="S35" s="646"/>
      <c r="T35" s="646"/>
      <c r="U35" s="646"/>
      <c r="V35" s="646"/>
      <c r="W35" s="646"/>
      <c r="X35" s="646"/>
      <c r="Y35" s="647"/>
      <c r="Z35" s="648">
        <v>0.1</v>
      </c>
      <c r="AA35" s="648"/>
      <c r="AB35" s="648"/>
      <c r="AC35" s="648"/>
      <c r="AD35" s="649" t="s">
        <v>137</v>
      </c>
      <c r="AE35" s="649"/>
      <c r="AF35" s="649"/>
      <c r="AG35" s="649"/>
      <c r="AH35" s="649"/>
      <c r="AI35" s="649"/>
      <c r="AJ35" s="649"/>
      <c r="AK35" s="649"/>
      <c r="AL35" s="650" t="s">
        <v>137</v>
      </c>
      <c r="AM35" s="651"/>
      <c r="AN35" s="651"/>
      <c r="AO35" s="652"/>
      <c r="AP35" s="235"/>
      <c r="AQ35" s="624" t="s">
        <v>326</v>
      </c>
      <c r="AR35" s="625"/>
      <c r="AS35" s="625"/>
      <c r="AT35" s="625"/>
      <c r="AU35" s="625"/>
      <c r="AV35" s="625"/>
      <c r="AW35" s="625"/>
      <c r="AX35" s="625"/>
      <c r="AY35" s="625"/>
      <c r="AZ35" s="625"/>
      <c r="BA35" s="625"/>
      <c r="BB35" s="625"/>
      <c r="BC35" s="625"/>
      <c r="BD35" s="625"/>
      <c r="BE35" s="625"/>
      <c r="BF35" s="626"/>
      <c r="BG35" s="624" t="s">
        <v>327</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328</v>
      </c>
      <c r="CE35" s="661"/>
      <c r="CF35" s="661"/>
      <c r="CG35" s="661"/>
      <c r="CH35" s="661"/>
      <c r="CI35" s="661"/>
      <c r="CJ35" s="661"/>
      <c r="CK35" s="661"/>
      <c r="CL35" s="661"/>
      <c r="CM35" s="661"/>
      <c r="CN35" s="661"/>
      <c r="CO35" s="661"/>
      <c r="CP35" s="661"/>
      <c r="CQ35" s="662"/>
      <c r="CR35" s="645">
        <v>45598</v>
      </c>
      <c r="CS35" s="670"/>
      <c r="CT35" s="670"/>
      <c r="CU35" s="670"/>
      <c r="CV35" s="670"/>
      <c r="CW35" s="670"/>
      <c r="CX35" s="670"/>
      <c r="CY35" s="671"/>
      <c r="CZ35" s="650">
        <v>0.3</v>
      </c>
      <c r="DA35" s="682"/>
      <c r="DB35" s="682"/>
      <c r="DC35" s="684"/>
      <c r="DD35" s="654">
        <v>34010</v>
      </c>
      <c r="DE35" s="670"/>
      <c r="DF35" s="670"/>
      <c r="DG35" s="670"/>
      <c r="DH35" s="670"/>
      <c r="DI35" s="670"/>
      <c r="DJ35" s="670"/>
      <c r="DK35" s="671"/>
      <c r="DL35" s="654">
        <v>34010</v>
      </c>
      <c r="DM35" s="670"/>
      <c r="DN35" s="670"/>
      <c r="DO35" s="670"/>
      <c r="DP35" s="670"/>
      <c r="DQ35" s="670"/>
      <c r="DR35" s="670"/>
      <c r="DS35" s="670"/>
      <c r="DT35" s="670"/>
      <c r="DU35" s="670"/>
      <c r="DV35" s="671"/>
      <c r="DW35" s="650">
        <v>0.4</v>
      </c>
      <c r="DX35" s="682"/>
      <c r="DY35" s="682"/>
      <c r="DZ35" s="682"/>
      <c r="EA35" s="682"/>
      <c r="EB35" s="682"/>
      <c r="EC35" s="683"/>
    </row>
    <row r="36" spans="2:133" ht="11.25" customHeight="1">
      <c r="B36" s="642" t="s">
        <v>329</v>
      </c>
      <c r="C36" s="643"/>
      <c r="D36" s="643"/>
      <c r="E36" s="643"/>
      <c r="F36" s="643"/>
      <c r="G36" s="643"/>
      <c r="H36" s="643"/>
      <c r="I36" s="643"/>
      <c r="J36" s="643"/>
      <c r="K36" s="643"/>
      <c r="L36" s="643"/>
      <c r="M36" s="643"/>
      <c r="N36" s="643"/>
      <c r="O36" s="643"/>
      <c r="P36" s="643"/>
      <c r="Q36" s="644"/>
      <c r="R36" s="645">
        <v>501402</v>
      </c>
      <c r="S36" s="646"/>
      <c r="T36" s="646"/>
      <c r="U36" s="646"/>
      <c r="V36" s="646"/>
      <c r="W36" s="646"/>
      <c r="X36" s="646"/>
      <c r="Y36" s="647"/>
      <c r="Z36" s="648">
        <v>2.8</v>
      </c>
      <c r="AA36" s="648"/>
      <c r="AB36" s="648"/>
      <c r="AC36" s="648"/>
      <c r="AD36" s="649" t="s">
        <v>137</v>
      </c>
      <c r="AE36" s="649"/>
      <c r="AF36" s="649"/>
      <c r="AG36" s="649"/>
      <c r="AH36" s="649"/>
      <c r="AI36" s="649"/>
      <c r="AJ36" s="649"/>
      <c r="AK36" s="649"/>
      <c r="AL36" s="650" t="s">
        <v>137</v>
      </c>
      <c r="AM36" s="651"/>
      <c r="AN36" s="651"/>
      <c r="AO36" s="652"/>
      <c r="AP36" s="235"/>
      <c r="AQ36" s="719" t="s">
        <v>330</v>
      </c>
      <c r="AR36" s="720"/>
      <c r="AS36" s="720"/>
      <c r="AT36" s="720"/>
      <c r="AU36" s="720"/>
      <c r="AV36" s="720"/>
      <c r="AW36" s="720"/>
      <c r="AX36" s="720"/>
      <c r="AY36" s="721"/>
      <c r="AZ36" s="634">
        <v>2166745</v>
      </c>
      <c r="BA36" s="635"/>
      <c r="BB36" s="635"/>
      <c r="BC36" s="635"/>
      <c r="BD36" s="635"/>
      <c r="BE36" s="635"/>
      <c r="BF36" s="722"/>
      <c r="BG36" s="656" t="s">
        <v>331</v>
      </c>
      <c r="BH36" s="657"/>
      <c r="BI36" s="657"/>
      <c r="BJ36" s="657"/>
      <c r="BK36" s="657"/>
      <c r="BL36" s="657"/>
      <c r="BM36" s="657"/>
      <c r="BN36" s="657"/>
      <c r="BO36" s="657"/>
      <c r="BP36" s="657"/>
      <c r="BQ36" s="657"/>
      <c r="BR36" s="657"/>
      <c r="BS36" s="657"/>
      <c r="BT36" s="657"/>
      <c r="BU36" s="658"/>
      <c r="BV36" s="634">
        <v>24801</v>
      </c>
      <c r="BW36" s="635"/>
      <c r="BX36" s="635"/>
      <c r="BY36" s="635"/>
      <c r="BZ36" s="635"/>
      <c r="CA36" s="635"/>
      <c r="CB36" s="722"/>
      <c r="CD36" s="660" t="s">
        <v>332</v>
      </c>
      <c r="CE36" s="661"/>
      <c r="CF36" s="661"/>
      <c r="CG36" s="661"/>
      <c r="CH36" s="661"/>
      <c r="CI36" s="661"/>
      <c r="CJ36" s="661"/>
      <c r="CK36" s="661"/>
      <c r="CL36" s="661"/>
      <c r="CM36" s="661"/>
      <c r="CN36" s="661"/>
      <c r="CO36" s="661"/>
      <c r="CP36" s="661"/>
      <c r="CQ36" s="662"/>
      <c r="CR36" s="645">
        <v>2958149</v>
      </c>
      <c r="CS36" s="646"/>
      <c r="CT36" s="646"/>
      <c r="CU36" s="646"/>
      <c r="CV36" s="646"/>
      <c r="CW36" s="646"/>
      <c r="CX36" s="646"/>
      <c r="CY36" s="647"/>
      <c r="CZ36" s="650">
        <v>16.8</v>
      </c>
      <c r="DA36" s="682"/>
      <c r="DB36" s="682"/>
      <c r="DC36" s="684"/>
      <c r="DD36" s="654">
        <v>1858895</v>
      </c>
      <c r="DE36" s="646"/>
      <c r="DF36" s="646"/>
      <c r="DG36" s="646"/>
      <c r="DH36" s="646"/>
      <c r="DI36" s="646"/>
      <c r="DJ36" s="646"/>
      <c r="DK36" s="647"/>
      <c r="DL36" s="654">
        <v>884051</v>
      </c>
      <c r="DM36" s="646"/>
      <c r="DN36" s="646"/>
      <c r="DO36" s="646"/>
      <c r="DP36" s="646"/>
      <c r="DQ36" s="646"/>
      <c r="DR36" s="646"/>
      <c r="DS36" s="646"/>
      <c r="DT36" s="646"/>
      <c r="DU36" s="646"/>
      <c r="DV36" s="647"/>
      <c r="DW36" s="650">
        <v>10.4</v>
      </c>
      <c r="DX36" s="682"/>
      <c r="DY36" s="682"/>
      <c r="DZ36" s="682"/>
      <c r="EA36" s="682"/>
      <c r="EB36" s="682"/>
      <c r="EC36" s="683"/>
    </row>
    <row r="37" spans="2:133" ht="11.25" customHeight="1">
      <c r="B37" s="642" t="s">
        <v>333</v>
      </c>
      <c r="C37" s="643"/>
      <c r="D37" s="643"/>
      <c r="E37" s="643"/>
      <c r="F37" s="643"/>
      <c r="G37" s="643"/>
      <c r="H37" s="643"/>
      <c r="I37" s="643"/>
      <c r="J37" s="643"/>
      <c r="K37" s="643"/>
      <c r="L37" s="643"/>
      <c r="M37" s="643"/>
      <c r="N37" s="643"/>
      <c r="O37" s="643"/>
      <c r="P37" s="643"/>
      <c r="Q37" s="644"/>
      <c r="R37" s="645">
        <v>136211</v>
      </c>
      <c r="S37" s="646"/>
      <c r="T37" s="646"/>
      <c r="U37" s="646"/>
      <c r="V37" s="646"/>
      <c r="W37" s="646"/>
      <c r="X37" s="646"/>
      <c r="Y37" s="647"/>
      <c r="Z37" s="648">
        <v>0.8</v>
      </c>
      <c r="AA37" s="648"/>
      <c r="AB37" s="648"/>
      <c r="AC37" s="648"/>
      <c r="AD37" s="649" t="s">
        <v>137</v>
      </c>
      <c r="AE37" s="649"/>
      <c r="AF37" s="649"/>
      <c r="AG37" s="649"/>
      <c r="AH37" s="649"/>
      <c r="AI37" s="649"/>
      <c r="AJ37" s="649"/>
      <c r="AK37" s="649"/>
      <c r="AL37" s="650" t="s">
        <v>137</v>
      </c>
      <c r="AM37" s="651"/>
      <c r="AN37" s="651"/>
      <c r="AO37" s="652"/>
      <c r="AQ37" s="723" t="s">
        <v>334</v>
      </c>
      <c r="AR37" s="724"/>
      <c r="AS37" s="724"/>
      <c r="AT37" s="724"/>
      <c r="AU37" s="724"/>
      <c r="AV37" s="724"/>
      <c r="AW37" s="724"/>
      <c r="AX37" s="724"/>
      <c r="AY37" s="725"/>
      <c r="AZ37" s="645">
        <v>769104</v>
      </c>
      <c r="BA37" s="646"/>
      <c r="BB37" s="646"/>
      <c r="BC37" s="646"/>
      <c r="BD37" s="670"/>
      <c r="BE37" s="670"/>
      <c r="BF37" s="700"/>
      <c r="BG37" s="660" t="s">
        <v>335</v>
      </c>
      <c r="BH37" s="661"/>
      <c r="BI37" s="661"/>
      <c r="BJ37" s="661"/>
      <c r="BK37" s="661"/>
      <c r="BL37" s="661"/>
      <c r="BM37" s="661"/>
      <c r="BN37" s="661"/>
      <c r="BO37" s="661"/>
      <c r="BP37" s="661"/>
      <c r="BQ37" s="661"/>
      <c r="BR37" s="661"/>
      <c r="BS37" s="661"/>
      <c r="BT37" s="661"/>
      <c r="BU37" s="662"/>
      <c r="BV37" s="645">
        <v>-2649</v>
      </c>
      <c r="BW37" s="646"/>
      <c r="BX37" s="646"/>
      <c r="BY37" s="646"/>
      <c r="BZ37" s="646"/>
      <c r="CA37" s="646"/>
      <c r="CB37" s="655"/>
      <c r="CD37" s="660" t="s">
        <v>336</v>
      </c>
      <c r="CE37" s="661"/>
      <c r="CF37" s="661"/>
      <c r="CG37" s="661"/>
      <c r="CH37" s="661"/>
      <c r="CI37" s="661"/>
      <c r="CJ37" s="661"/>
      <c r="CK37" s="661"/>
      <c r="CL37" s="661"/>
      <c r="CM37" s="661"/>
      <c r="CN37" s="661"/>
      <c r="CO37" s="661"/>
      <c r="CP37" s="661"/>
      <c r="CQ37" s="662"/>
      <c r="CR37" s="645">
        <v>705201</v>
      </c>
      <c r="CS37" s="670"/>
      <c r="CT37" s="670"/>
      <c r="CU37" s="670"/>
      <c r="CV37" s="670"/>
      <c r="CW37" s="670"/>
      <c r="CX37" s="670"/>
      <c r="CY37" s="671"/>
      <c r="CZ37" s="650">
        <v>4</v>
      </c>
      <c r="DA37" s="682"/>
      <c r="DB37" s="682"/>
      <c r="DC37" s="684"/>
      <c r="DD37" s="654">
        <v>704288</v>
      </c>
      <c r="DE37" s="670"/>
      <c r="DF37" s="670"/>
      <c r="DG37" s="670"/>
      <c r="DH37" s="670"/>
      <c r="DI37" s="670"/>
      <c r="DJ37" s="670"/>
      <c r="DK37" s="671"/>
      <c r="DL37" s="654">
        <v>554348</v>
      </c>
      <c r="DM37" s="670"/>
      <c r="DN37" s="670"/>
      <c r="DO37" s="670"/>
      <c r="DP37" s="670"/>
      <c r="DQ37" s="670"/>
      <c r="DR37" s="670"/>
      <c r="DS37" s="670"/>
      <c r="DT37" s="670"/>
      <c r="DU37" s="670"/>
      <c r="DV37" s="671"/>
      <c r="DW37" s="650">
        <v>6.5</v>
      </c>
      <c r="DX37" s="682"/>
      <c r="DY37" s="682"/>
      <c r="DZ37" s="682"/>
      <c r="EA37" s="682"/>
      <c r="EB37" s="682"/>
      <c r="EC37" s="683"/>
    </row>
    <row r="38" spans="2:133" ht="11.25" customHeight="1">
      <c r="B38" s="642" t="s">
        <v>337</v>
      </c>
      <c r="C38" s="643"/>
      <c r="D38" s="643"/>
      <c r="E38" s="643"/>
      <c r="F38" s="643"/>
      <c r="G38" s="643"/>
      <c r="H38" s="643"/>
      <c r="I38" s="643"/>
      <c r="J38" s="643"/>
      <c r="K38" s="643"/>
      <c r="L38" s="643"/>
      <c r="M38" s="643"/>
      <c r="N38" s="643"/>
      <c r="O38" s="643"/>
      <c r="P38" s="643"/>
      <c r="Q38" s="644"/>
      <c r="R38" s="645">
        <v>320809</v>
      </c>
      <c r="S38" s="646"/>
      <c r="T38" s="646"/>
      <c r="U38" s="646"/>
      <c r="V38" s="646"/>
      <c r="W38" s="646"/>
      <c r="X38" s="646"/>
      <c r="Y38" s="647"/>
      <c r="Z38" s="648">
        <v>1.8</v>
      </c>
      <c r="AA38" s="648"/>
      <c r="AB38" s="648"/>
      <c r="AC38" s="648"/>
      <c r="AD38" s="649">
        <v>38</v>
      </c>
      <c r="AE38" s="649"/>
      <c r="AF38" s="649"/>
      <c r="AG38" s="649"/>
      <c r="AH38" s="649"/>
      <c r="AI38" s="649"/>
      <c r="AJ38" s="649"/>
      <c r="AK38" s="649"/>
      <c r="AL38" s="650">
        <v>0</v>
      </c>
      <c r="AM38" s="651"/>
      <c r="AN38" s="651"/>
      <c r="AO38" s="652"/>
      <c r="AQ38" s="723" t="s">
        <v>338</v>
      </c>
      <c r="AR38" s="724"/>
      <c r="AS38" s="724"/>
      <c r="AT38" s="724"/>
      <c r="AU38" s="724"/>
      <c r="AV38" s="724"/>
      <c r="AW38" s="724"/>
      <c r="AX38" s="724"/>
      <c r="AY38" s="725"/>
      <c r="AZ38" s="645">
        <v>425323</v>
      </c>
      <c r="BA38" s="646"/>
      <c r="BB38" s="646"/>
      <c r="BC38" s="646"/>
      <c r="BD38" s="670"/>
      <c r="BE38" s="670"/>
      <c r="BF38" s="700"/>
      <c r="BG38" s="660" t="s">
        <v>339</v>
      </c>
      <c r="BH38" s="661"/>
      <c r="BI38" s="661"/>
      <c r="BJ38" s="661"/>
      <c r="BK38" s="661"/>
      <c r="BL38" s="661"/>
      <c r="BM38" s="661"/>
      <c r="BN38" s="661"/>
      <c r="BO38" s="661"/>
      <c r="BP38" s="661"/>
      <c r="BQ38" s="661"/>
      <c r="BR38" s="661"/>
      <c r="BS38" s="661"/>
      <c r="BT38" s="661"/>
      <c r="BU38" s="662"/>
      <c r="BV38" s="645">
        <v>2329</v>
      </c>
      <c r="BW38" s="646"/>
      <c r="BX38" s="646"/>
      <c r="BY38" s="646"/>
      <c r="BZ38" s="646"/>
      <c r="CA38" s="646"/>
      <c r="CB38" s="655"/>
      <c r="CD38" s="660" t="s">
        <v>340</v>
      </c>
      <c r="CE38" s="661"/>
      <c r="CF38" s="661"/>
      <c r="CG38" s="661"/>
      <c r="CH38" s="661"/>
      <c r="CI38" s="661"/>
      <c r="CJ38" s="661"/>
      <c r="CK38" s="661"/>
      <c r="CL38" s="661"/>
      <c r="CM38" s="661"/>
      <c r="CN38" s="661"/>
      <c r="CO38" s="661"/>
      <c r="CP38" s="661"/>
      <c r="CQ38" s="662"/>
      <c r="CR38" s="645">
        <v>1289081</v>
      </c>
      <c r="CS38" s="646"/>
      <c r="CT38" s="646"/>
      <c r="CU38" s="646"/>
      <c r="CV38" s="646"/>
      <c r="CW38" s="646"/>
      <c r="CX38" s="646"/>
      <c r="CY38" s="647"/>
      <c r="CZ38" s="650">
        <v>7.3</v>
      </c>
      <c r="DA38" s="682"/>
      <c r="DB38" s="682"/>
      <c r="DC38" s="684"/>
      <c r="DD38" s="654">
        <v>1156503</v>
      </c>
      <c r="DE38" s="646"/>
      <c r="DF38" s="646"/>
      <c r="DG38" s="646"/>
      <c r="DH38" s="646"/>
      <c r="DI38" s="646"/>
      <c r="DJ38" s="646"/>
      <c r="DK38" s="647"/>
      <c r="DL38" s="654">
        <v>1151880</v>
      </c>
      <c r="DM38" s="646"/>
      <c r="DN38" s="646"/>
      <c r="DO38" s="646"/>
      <c r="DP38" s="646"/>
      <c r="DQ38" s="646"/>
      <c r="DR38" s="646"/>
      <c r="DS38" s="646"/>
      <c r="DT38" s="646"/>
      <c r="DU38" s="646"/>
      <c r="DV38" s="647"/>
      <c r="DW38" s="650">
        <v>13.6</v>
      </c>
      <c r="DX38" s="682"/>
      <c r="DY38" s="682"/>
      <c r="DZ38" s="682"/>
      <c r="EA38" s="682"/>
      <c r="EB38" s="682"/>
      <c r="EC38" s="683"/>
    </row>
    <row r="39" spans="2:133" ht="11.25" customHeight="1">
      <c r="B39" s="642" t="s">
        <v>341</v>
      </c>
      <c r="C39" s="643"/>
      <c r="D39" s="643"/>
      <c r="E39" s="643"/>
      <c r="F39" s="643"/>
      <c r="G39" s="643"/>
      <c r="H39" s="643"/>
      <c r="I39" s="643"/>
      <c r="J39" s="643"/>
      <c r="K39" s="643"/>
      <c r="L39" s="643"/>
      <c r="M39" s="643"/>
      <c r="N39" s="643"/>
      <c r="O39" s="643"/>
      <c r="P39" s="643"/>
      <c r="Q39" s="644"/>
      <c r="R39" s="645">
        <v>4501100</v>
      </c>
      <c r="S39" s="646"/>
      <c r="T39" s="646"/>
      <c r="U39" s="646"/>
      <c r="V39" s="646"/>
      <c r="W39" s="646"/>
      <c r="X39" s="646"/>
      <c r="Y39" s="647"/>
      <c r="Z39" s="648">
        <v>25.3</v>
      </c>
      <c r="AA39" s="648"/>
      <c r="AB39" s="648"/>
      <c r="AC39" s="648"/>
      <c r="AD39" s="649" t="s">
        <v>137</v>
      </c>
      <c r="AE39" s="649"/>
      <c r="AF39" s="649"/>
      <c r="AG39" s="649"/>
      <c r="AH39" s="649"/>
      <c r="AI39" s="649"/>
      <c r="AJ39" s="649"/>
      <c r="AK39" s="649"/>
      <c r="AL39" s="650" t="s">
        <v>137</v>
      </c>
      <c r="AM39" s="651"/>
      <c r="AN39" s="651"/>
      <c r="AO39" s="652"/>
      <c r="AQ39" s="723" t="s">
        <v>342</v>
      </c>
      <c r="AR39" s="724"/>
      <c r="AS39" s="724"/>
      <c r="AT39" s="724"/>
      <c r="AU39" s="724"/>
      <c r="AV39" s="724"/>
      <c r="AW39" s="724"/>
      <c r="AX39" s="724"/>
      <c r="AY39" s="725"/>
      <c r="AZ39" s="645">
        <v>108560</v>
      </c>
      <c r="BA39" s="646"/>
      <c r="BB39" s="646"/>
      <c r="BC39" s="646"/>
      <c r="BD39" s="670"/>
      <c r="BE39" s="670"/>
      <c r="BF39" s="700"/>
      <c r="BG39" s="660" t="s">
        <v>343</v>
      </c>
      <c r="BH39" s="661"/>
      <c r="BI39" s="661"/>
      <c r="BJ39" s="661"/>
      <c r="BK39" s="661"/>
      <c r="BL39" s="661"/>
      <c r="BM39" s="661"/>
      <c r="BN39" s="661"/>
      <c r="BO39" s="661"/>
      <c r="BP39" s="661"/>
      <c r="BQ39" s="661"/>
      <c r="BR39" s="661"/>
      <c r="BS39" s="661"/>
      <c r="BT39" s="661"/>
      <c r="BU39" s="662"/>
      <c r="BV39" s="645">
        <v>3380</v>
      </c>
      <c r="BW39" s="646"/>
      <c r="BX39" s="646"/>
      <c r="BY39" s="646"/>
      <c r="BZ39" s="646"/>
      <c r="CA39" s="646"/>
      <c r="CB39" s="655"/>
      <c r="CD39" s="660" t="s">
        <v>344</v>
      </c>
      <c r="CE39" s="661"/>
      <c r="CF39" s="661"/>
      <c r="CG39" s="661"/>
      <c r="CH39" s="661"/>
      <c r="CI39" s="661"/>
      <c r="CJ39" s="661"/>
      <c r="CK39" s="661"/>
      <c r="CL39" s="661"/>
      <c r="CM39" s="661"/>
      <c r="CN39" s="661"/>
      <c r="CO39" s="661"/>
      <c r="CP39" s="661"/>
      <c r="CQ39" s="662"/>
      <c r="CR39" s="645">
        <v>50693</v>
      </c>
      <c r="CS39" s="670"/>
      <c r="CT39" s="670"/>
      <c r="CU39" s="670"/>
      <c r="CV39" s="670"/>
      <c r="CW39" s="670"/>
      <c r="CX39" s="670"/>
      <c r="CY39" s="671"/>
      <c r="CZ39" s="650">
        <v>0.3</v>
      </c>
      <c r="DA39" s="682"/>
      <c r="DB39" s="682"/>
      <c r="DC39" s="684"/>
      <c r="DD39" s="654" t="s">
        <v>137</v>
      </c>
      <c r="DE39" s="670"/>
      <c r="DF39" s="670"/>
      <c r="DG39" s="670"/>
      <c r="DH39" s="670"/>
      <c r="DI39" s="670"/>
      <c r="DJ39" s="670"/>
      <c r="DK39" s="671"/>
      <c r="DL39" s="654" t="s">
        <v>137</v>
      </c>
      <c r="DM39" s="670"/>
      <c r="DN39" s="670"/>
      <c r="DO39" s="670"/>
      <c r="DP39" s="670"/>
      <c r="DQ39" s="670"/>
      <c r="DR39" s="670"/>
      <c r="DS39" s="670"/>
      <c r="DT39" s="670"/>
      <c r="DU39" s="670"/>
      <c r="DV39" s="671"/>
      <c r="DW39" s="650" t="s">
        <v>175</v>
      </c>
      <c r="DX39" s="682"/>
      <c r="DY39" s="682"/>
      <c r="DZ39" s="682"/>
      <c r="EA39" s="682"/>
      <c r="EB39" s="682"/>
      <c r="EC39" s="683"/>
    </row>
    <row r="40" spans="2:133" ht="11.25" customHeight="1">
      <c r="B40" s="642" t="s">
        <v>345</v>
      </c>
      <c r="C40" s="643"/>
      <c r="D40" s="643"/>
      <c r="E40" s="643"/>
      <c r="F40" s="643"/>
      <c r="G40" s="643"/>
      <c r="H40" s="643"/>
      <c r="I40" s="643"/>
      <c r="J40" s="643"/>
      <c r="K40" s="643"/>
      <c r="L40" s="643"/>
      <c r="M40" s="643"/>
      <c r="N40" s="643"/>
      <c r="O40" s="643"/>
      <c r="P40" s="643"/>
      <c r="Q40" s="644"/>
      <c r="R40" s="645" t="s">
        <v>137</v>
      </c>
      <c r="S40" s="646"/>
      <c r="T40" s="646"/>
      <c r="U40" s="646"/>
      <c r="V40" s="646"/>
      <c r="W40" s="646"/>
      <c r="X40" s="646"/>
      <c r="Y40" s="647"/>
      <c r="Z40" s="648" t="s">
        <v>137</v>
      </c>
      <c r="AA40" s="648"/>
      <c r="AB40" s="648"/>
      <c r="AC40" s="648"/>
      <c r="AD40" s="649" t="s">
        <v>137</v>
      </c>
      <c r="AE40" s="649"/>
      <c r="AF40" s="649"/>
      <c r="AG40" s="649"/>
      <c r="AH40" s="649"/>
      <c r="AI40" s="649"/>
      <c r="AJ40" s="649"/>
      <c r="AK40" s="649"/>
      <c r="AL40" s="650" t="s">
        <v>137</v>
      </c>
      <c r="AM40" s="651"/>
      <c r="AN40" s="651"/>
      <c r="AO40" s="652"/>
      <c r="AQ40" s="723" t="s">
        <v>346</v>
      </c>
      <c r="AR40" s="724"/>
      <c r="AS40" s="724"/>
      <c r="AT40" s="724"/>
      <c r="AU40" s="724"/>
      <c r="AV40" s="724"/>
      <c r="AW40" s="724"/>
      <c r="AX40" s="724"/>
      <c r="AY40" s="725"/>
      <c r="AZ40" s="645">
        <v>9700</v>
      </c>
      <c r="BA40" s="646"/>
      <c r="BB40" s="646"/>
      <c r="BC40" s="646"/>
      <c r="BD40" s="670"/>
      <c r="BE40" s="670"/>
      <c r="BF40" s="700"/>
      <c r="BG40" s="726" t="s">
        <v>347</v>
      </c>
      <c r="BH40" s="727"/>
      <c r="BI40" s="727"/>
      <c r="BJ40" s="727"/>
      <c r="BK40" s="727"/>
      <c r="BL40" s="236"/>
      <c r="BM40" s="661" t="s">
        <v>348</v>
      </c>
      <c r="BN40" s="661"/>
      <c r="BO40" s="661"/>
      <c r="BP40" s="661"/>
      <c r="BQ40" s="661"/>
      <c r="BR40" s="661"/>
      <c r="BS40" s="661"/>
      <c r="BT40" s="661"/>
      <c r="BU40" s="662"/>
      <c r="BV40" s="645">
        <v>99</v>
      </c>
      <c r="BW40" s="646"/>
      <c r="BX40" s="646"/>
      <c r="BY40" s="646"/>
      <c r="BZ40" s="646"/>
      <c r="CA40" s="646"/>
      <c r="CB40" s="655"/>
      <c r="CD40" s="660" t="s">
        <v>349</v>
      </c>
      <c r="CE40" s="661"/>
      <c r="CF40" s="661"/>
      <c r="CG40" s="661"/>
      <c r="CH40" s="661"/>
      <c r="CI40" s="661"/>
      <c r="CJ40" s="661"/>
      <c r="CK40" s="661"/>
      <c r="CL40" s="661"/>
      <c r="CM40" s="661"/>
      <c r="CN40" s="661"/>
      <c r="CO40" s="661"/>
      <c r="CP40" s="661"/>
      <c r="CQ40" s="662"/>
      <c r="CR40" s="645">
        <v>77935</v>
      </c>
      <c r="CS40" s="646"/>
      <c r="CT40" s="646"/>
      <c r="CU40" s="646"/>
      <c r="CV40" s="646"/>
      <c r="CW40" s="646"/>
      <c r="CX40" s="646"/>
      <c r="CY40" s="647"/>
      <c r="CZ40" s="650">
        <v>0.4</v>
      </c>
      <c r="DA40" s="682"/>
      <c r="DB40" s="682"/>
      <c r="DC40" s="684"/>
      <c r="DD40" s="654">
        <v>15671</v>
      </c>
      <c r="DE40" s="646"/>
      <c r="DF40" s="646"/>
      <c r="DG40" s="646"/>
      <c r="DH40" s="646"/>
      <c r="DI40" s="646"/>
      <c r="DJ40" s="646"/>
      <c r="DK40" s="647"/>
      <c r="DL40" s="654">
        <v>9716</v>
      </c>
      <c r="DM40" s="646"/>
      <c r="DN40" s="646"/>
      <c r="DO40" s="646"/>
      <c r="DP40" s="646"/>
      <c r="DQ40" s="646"/>
      <c r="DR40" s="646"/>
      <c r="DS40" s="646"/>
      <c r="DT40" s="646"/>
      <c r="DU40" s="646"/>
      <c r="DV40" s="647"/>
      <c r="DW40" s="650">
        <v>0.1</v>
      </c>
      <c r="DX40" s="682"/>
      <c r="DY40" s="682"/>
      <c r="DZ40" s="682"/>
      <c r="EA40" s="682"/>
      <c r="EB40" s="682"/>
      <c r="EC40" s="683"/>
    </row>
    <row r="41" spans="2:133" ht="11.25" customHeight="1">
      <c r="B41" s="642" t="s">
        <v>350</v>
      </c>
      <c r="C41" s="643"/>
      <c r="D41" s="643"/>
      <c r="E41" s="643"/>
      <c r="F41" s="643"/>
      <c r="G41" s="643"/>
      <c r="H41" s="643"/>
      <c r="I41" s="643"/>
      <c r="J41" s="643"/>
      <c r="K41" s="643"/>
      <c r="L41" s="643"/>
      <c r="M41" s="643"/>
      <c r="N41" s="643"/>
      <c r="O41" s="643"/>
      <c r="P41" s="643"/>
      <c r="Q41" s="644"/>
      <c r="R41" s="645">
        <v>233800</v>
      </c>
      <c r="S41" s="646"/>
      <c r="T41" s="646"/>
      <c r="U41" s="646"/>
      <c r="V41" s="646"/>
      <c r="W41" s="646"/>
      <c r="X41" s="646"/>
      <c r="Y41" s="647"/>
      <c r="Z41" s="648">
        <v>1.3</v>
      </c>
      <c r="AA41" s="648"/>
      <c r="AB41" s="648"/>
      <c r="AC41" s="648"/>
      <c r="AD41" s="649" t="s">
        <v>175</v>
      </c>
      <c r="AE41" s="649"/>
      <c r="AF41" s="649"/>
      <c r="AG41" s="649"/>
      <c r="AH41" s="649"/>
      <c r="AI41" s="649"/>
      <c r="AJ41" s="649"/>
      <c r="AK41" s="649"/>
      <c r="AL41" s="650" t="s">
        <v>137</v>
      </c>
      <c r="AM41" s="651"/>
      <c r="AN41" s="651"/>
      <c r="AO41" s="652"/>
      <c r="AQ41" s="723" t="s">
        <v>351</v>
      </c>
      <c r="AR41" s="724"/>
      <c r="AS41" s="724"/>
      <c r="AT41" s="724"/>
      <c r="AU41" s="724"/>
      <c r="AV41" s="724"/>
      <c r="AW41" s="724"/>
      <c r="AX41" s="724"/>
      <c r="AY41" s="725"/>
      <c r="AZ41" s="645">
        <v>241640</v>
      </c>
      <c r="BA41" s="646"/>
      <c r="BB41" s="646"/>
      <c r="BC41" s="646"/>
      <c r="BD41" s="670"/>
      <c r="BE41" s="670"/>
      <c r="BF41" s="700"/>
      <c r="BG41" s="726"/>
      <c r="BH41" s="727"/>
      <c r="BI41" s="727"/>
      <c r="BJ41" s="727"/>
      <c r="BK41" s="727"/>
      <c r="BL41" s="236"/>
      <c r="BM41" s="661" t="s">
        <v>352</v>
      </c>
      <c r="BN41" s="661"/>
      <c r="BO41" s="661"/>
      <c r="BP41" s="661"/>
      <c r="BQ41" s="661"/>
      <c r="BR41" s="661"/>
      <c r="BS41" s="661"/>
      <c r="BT41" s="661"/>
      <c r="BU41" s="662"/>
      <c r="BV41" s="645">
        <v>1</v>
      </c>
      <c r="BW41" s="646"/>
      <c r="BX41" s="646"/>
      <c r="BY41" s="646"/>
      <c r="BZ41" s="646"/>
      <c r="CA41" s="646"/>
      <c r="CB41" s="655"/>
      <c r="CD41" s="660" t="s">
        <v>353</v>
      </c>
      <c r="CE41" s="661"/>
      <c r="CF41" s="661"/>
      <c r="CG41" s="661"/>
      <c r="CH41" s="661"/>
      <c r="CI41" s="661"/>
      <c r="CJ41" s="661"/>
      <c r="CK41" s="661"/>
      <c r="CL41" s="661"/>
      <c r="CM41" s="661"/>
      <c r="CN41" s="661"/>
      <c r="CO41" s="661"/>
      <c r="CP41" s="661"/>
      <c r="CQ41" s="662"/>
      <c r="CR41" s="645" t="s">
        <v>137</v>
      </c>
      <c r="CS41" s="670"/>
      <c r="CT41" s="670"/>
      <c r="CU41" s="670"/>
      <c r="CV41" s="670"/>
      <c r="CW41" s="670"/>
      <c r="CX41" s="670"/>
      <c r="CY41" s="671"/>
      <c r="CZ41" s="650" t="s">
        <v>137</v>
      </c>
      <c r="DA41" s="682"/>
      <c r="DB41" s="682"/>
      <c r="DC41" s="684"/>
      <c r="DD41" s="654" t="s">
        <v>137</v>
      </c>
      <c r="DE41" s="670"/>
      <c r="DF41" s="670"/>
      <c r="DG41" s="670"/>
      <c r="DH41" s="670"/>
      <c r="DI41" s="670"/>
      <c r="DJ41" s="670"/>
      <c r="DK41" s="671"/>
      <c r="DL41" s="732"/>
      <c r="DM41" s="733"/>
      <c r="DN41" s="733"/>
      <c r="DO41" s="733"/>
      <c r="DP41" s="733"/>
      <c r="DQ41" s="733"/>
      <c r="DR41" s="733"/>
      <c r="DS41" s="733"/>
      <c r="DT41" s="733"/>
      <c r="DU41" s="733"/>
      <c r="DV41" s="734"/>
      <c r="DW41" s="735"/>
      <c r="DX41" s="736"/>
      <c r="DY41" s="736"/>
      <c r="DZ41" s="736"/>
      <c r="EA41" s="736"/>
      <c r="EB41" s="736"/>
      <c r="EC41" s="737"/>
    </row>
    <row r="42" spans="2:133" ht="11.25" customHeight="1">
      <c r="B42" s="686" t="s">
        <v>354</v>
      </c>
      <c r="C42" s="687"/>
      <c r="D42" s="687"/>
      <c r="E42" s="687"/>
      <c r="F42" s="687"/>
      <c r="G42" s="687"/>
      <c r="H42" s="687"/>
      <c r="I42" s="687"/>
      <c r="J42" s="687"/>
      <c r="K42" s="687"/>
      <c r="L42" s="687"/>
      <c r="M42" s="687"/>
      <c r="N42" s="687"/>
      <c r="O42" s="687"/>
      <c r="P42" s="687"/>
      <c r="Q42" s="688"/>
      <c r="R42" s="730">
        <v>17826101</v>
      </c>
      <c r="S42" s="731"/>
      <c r="T42" s="731"/>
      <c r="U42" s="731"/>
      <c r="V42" s="731"/>
      <c r="W42" s="731"/>
      <c r="X42" s="731"/>
      <c r="Y42" s="739"/>
      <c r="Z42" s="740">
        <v>100</v>
      </c>
      <c r="AA42" s="740"/>
      <c r="AB42" s="740"/>
      <c r="AC42" s="740"/>
      <c r="AD42" s="741">
        <v>8231166</v>
      </c>
      <c r="AE42" s="741"/>
      <c r="AF42" s="741"/>
      <c r="AG42" s="741"/>
      <c r="AH42" s="741"/>
      <c r="AI42" s="741"/>
      <c r="AJ42" s="741"/>
      <c r="AK42" s="741"/>
      <c r="AL42" s="742">
        <v>100</v>
      </c>
      <c r="AM42" s="717"/>
      <c r="AN42" s="717"/>
      <c r="AO42" s="743"/>
      <c r="AQ42" s="744" t="s">
        <v>355</v>
      </c>
      <c r="AR42" s="745"/>
      <c r="AS42" s="745"/>
      <c r="AT42" s="745"/>
      <c r="AU42" s="745"/>
      <c r="AV42" s="745"/>
      <c r="AW42" s="745"/>
      <c r="AX42" s="745"/>
      <c r="AY42" s="746"/>
      <c r="AZ42" s="730">
        <v>612418</v>
      </c>
      <c r="BA42" s="731"/>
      <c r="BB42" s="731"/>
      <c r="BC42" s="731"/>
      <c r="BD42" s="716"/>
      <c r="BE42" s="716"/>
      <c r="BF42" s="718"/>
      <c r="BG42" s="728"/>
      <c r="BH42" s="729"/>
      <c r="BI42" s="729"/>
      <c r="BJ42" s="729"/>
      <c r="BK42" s="729"/>
      <c r="BL42" s="237"/>
      <c r="BM42" s="673" t="s">
        <v>356</v>
      </c>
      <c r="BN42" s="673"/>
      <c r="BO42" s="673"/>
      <c r="BP42" s="673"/>
      <c r="BQ42" s="673"/>
      <c r="BR42" s="673"/>
      <c r="BS42" s="673"/>
      <c r="BT42" s="673"/>
      <c r="BU42" s="674"/>
      <c r="BV42" s="730">
        <v>397</v>
      </c>
      <c r="BW42" s="731"/>
      <c r="BX42" s="731"/>
      <c r="BY42" s="731"/>
      <c r="BZ42" s="731"/>
      <c r="CA42" s="731"/>
      <c r="CB42" s="738"/>
      <c r="CD42" s="642" t="s">
        <v>357</v>
      </c>
      <c r="CE42" s="643"/>
      <c r="CF42" s="643"/>
      <c r="CG42" s="643"/>
      <c r="CH42" s="643"/>
      <c r="CI42" s="643"/>
      <c r="CJ42" s="643"/>
      <c r="CK42" s="643"/>
      <c r="CL42" s="643"/>
      <c r="CM42" s="643"/>
      <c r="CN42" s="643"/>
      <c r="CO42" s="643"/>
      <c r="CP42" s="643"/>
      <c r="CQ42" s="644"/>
      <c r="CR42" s="645">
        <v>5200295</v>
      </c>
      <c r="CS42" s="646"/>
      <c r="CT42" s="646"/>
      <c r="CU42" s="646"/>
      <c r="CV42" s="646"/>
      <c r="CW42" s="646"/>
      <c r="CX42" s="646"/>
      <c r="CY42" s="647"/>
      <c r="CZ42" s="650">
        <v>29.6</v>
      </c>
      <c r="DA42" s="651"/>
      <c r="DB42" s="651"/>
      <c r="DC42" s="663"/>
      <c r="DD42" s="654">
        <v>370909</v>
      </c>
      <c r="DE42" s="646"/>
      <c r="DF42" s="646"/>
      <c r="DG42" s="646"/>
      <c r="DH42" s="646"/>
      <c r="DI42" s="646"/>
      <c r="DJ42" s="646"/>
      <c r="DK42" s="647"/>
      <c r="DL42" s="732"/>
      <c r="DM42" s="733"/>
      <c r="DN42" s="733"/>
      <c r="DO42" s="733"/>
      <c r="DP42" s="733"/>
      <c r="DQ42" s="733"/>
      <c r="DR42" s="733"/>
      <c r="DS42" s="733"/>
      <c r="DT42" s="733"/>
      <c r="DU42" s="733"/>
      <c r="DV42" s="734"/>
      <c r="DW42" s="735"/>
      <c r="DX42" s="736"/>
      <c r="DY42" s="736"/>
      <c r="DZ42" s="736"/>
      <c r="EA42" s="736"/>
      <c r="EB42" s="736"/>
      <c r="EC42" s="737"/>
    </row>
    <row r="43" spans="2:133" ht="11.25" customHeight="1">
      <c r="BV43" s="238"/>
      <c r="BW43" s="238"/>
      <c r="BX43" s="238"/>
      <c r="BY43" s="238"/>
      <c r="BZ43" s="238"/>
      <c r="CA43" s="238"/>
      <c r="CB43" s="238"/>
      <c r="CD43" s="642" t="s">
        <v>358</v>
      </c>
      <c r="CE43" s="643"/>
      <c r="CF43" s="643"/>
      <c r="CG43" s="643"/>
      <c r="CH43" s="643"/>
      <c r="CI43" s="643"/>
      <c r="CJ43" s="643"/>
      <c r="CK43" s="643"/>
      <c r="CL43" s="643"/>
      <c r="CM43" s="643"/>
      <c r="CN43" s="643"/>
      <c r="CO43" s="643"/>
      <c r="CP43" s="643"/>
      <c r="CQ43" s="644"/>
      <c r="CR43" s="645">
        <v>48012</v>
      </c>
      <c r="CS43" s="670"/>
      <c r="CT43" s="670"/>
      <c r="CU43" s="670"/>
      <c r="CV43" s="670"/>
      <c r="CW43" s="670"/>
      <c r="CX43" s="670"/>
      <c r="CY43" s="671"/>
      <c r="CZ43" s="650">
        <v>0.3</v>
      </c>
      <c r="DA43" s="682"/>
      <c r="DB43" s="682"/>
      <c r="DC43" s="684"/>
      <c r="DD43" s="654">
        <v>36018</v>
      </c>
      <c r="DE43" s="670"/>
      <c r="DF43" s="670"/>
      <c r="DG43" s="670"/>
      <c r="DH43" s="670"/>
      <c r="DI43" s="670"/>
      <c r="DJ43" s="670"/>
      <c r="DK43" s="671"/>
      <c r="DL43" s="732"/>
      <c r="DM43" s="733"/>
      <c r="DN43" s="733"/>
      <c r="DO43" s="733"/>
      <c r="DP43" s="733"/>
      <c r="DQ43" s="733"/>
      <c r="DR43" s="733"/>
      <c r="DS43" s="733"/>
      <c r="DT43" s="733"/>
      <c r="DU43" s="733"/>
      <c r="DV43" s="734"/>
      <c r="DW43" s="735"/>
      <c r="DX43" s="736"/>
      <c r="DY43" s="736"/>
      <c r="DZ43" s="736"/>
      <c r="EA43" s="736"/>
      <c r="EB43" s="736"/>
      <c r="EC43" s="737"/>
    </row>
    <row r="44" spans="2:133" ht="11.25" customHeight="1">
      <c r="CD44" s="757" t="s">
        <v>307</v>
      </c>
      <c r="CE44" s="758"/>
      <c r="CF44" s="642" t="s">
        <v>359</v>
      </c>
      <c r="CG44" s="643"/>
      <c r="CH44" s="643"/>
      <c r="CI44" s="643"/>
      <c r="CJ44" s="643"/>
      <c r="CK44" s="643"/>
      <c r="CL44" s="643"/>
      <c r="CM44" s="643"/>
      <c r="CN44" s="643"/>
      <c r="CO44" s="643"/>
      <c r="CP44" s="643"/>
      <c r="CQ44" s="644"/>
      <c r="CR44" s="645">
        <v>5108101</v>
      </c>
      <c r="CS44" s="646"/>
      <c r="CT44" s="646"/>
      <c r="CU44" s="646"/>
      <c r="CV44" s="646"/>
      <c r="CW44" s="646"/>
      <c r="CX44" s="646"/>
      <c r="CY44" s="647"/>
      <c r="CZ44" s="650">
        <v>29.1</v>
      </c>
      <c r="DA44" s="651"/>
      <c r="DB44" s="651"/>
      <c r="DC44" s="663"/>
      <c r="DD44" s="654">
        <v>356450</v>
      </c>
      <c r="DE44" s="646"/>
      <c r="DF44" s="646"/>
      <c r="DG44" s="646"/>
      <c r="DH44" s="646"/>
      <c r="DI44" s="646"/>
      <c r="DJ44" s="646"/>
      <c r="DK44" s="647"/>
      <c r="DL44" s="732"/>
      <c r="DM44" s="733"/>
      <c r="DN44" s="733"/>
      <c r="DO44" s="733"/>
      <c r="DP44" s="733"/>
      <c r="DQ44" s="733"/>
      <c r="DR44" s="733"/>
      <c r="DS44" s="733"/>
      <c r="DT44" s="733"/>
      <c r="DU44" s="733"/>
      <c r="DV44" s="734"/>
      <c r="DW44" s="735"/>
      <c r="DX44" s="736"/>
      <c r="DY44" s="736"/>
      <c r="DZ44" s="736"/>
      <c r="EA44" s="736"/>
      <c r="EB44" s="736"/>
      <c r="EC44" s="737"/>
    </row>
    <row r="45" spans="2:133" ht="11.25" customHeight="1">
      <c r="CD45" s="759"/>
      <c r="CE45" s="760"/>
      <c r="CF45" s="642" t="s">
        <v>360</v>
      </c>
      <c r="CG45" s="643"/>
      <c r="CH45" s="643"/>
      <c r="CI45" s="643"/>
      <c r="CJ45" s="643"/>
      <c r="CK45" s="643"/>
      <c r="CL45" s="643"/>
      <c r="CM45" s="643"/>
      <c r="CN45" s="643"/>
      <c r="CO45" s="643"/>
      <c r="CP45" s="643"/>
      <c r="CQ45" s="644"/>
      <c r="CR45" s="645">
        <v>1669686</v>
      </c>
      <c r="CS45" s="670"/>
      <c r="CT45" s="670"/>
      <c r="CU45" s="670"/>
      <c r="CV45" s="670"/>
      <c r="CW45" s="670"/>
      <c r="CX45" s="670"/>
      <c r="CY45" s="671"/>
      <c r="CZ45" s="650">
        <v>9.5</v>
      </c>
      <c r="DA45" s="682"/>
      <c r="DB45" s="682"/>
      <c r="DC45" s="684"/>
      <c r="DD45" s="654">
        <v>39977</v>
      </c>
      <c r="DE45" s="670"/>
      <c r="DF45" s="670"/>
      <c r="DG45" s="670"/>
      <c r="DH45" s="670"/>
      <c r="DI45" s="670"/>
      <c r="DJ45" s="670"/>
      <c r="DK45" s="671"/>
      <c r="DL45" s="732"/>
      <c r="DM45" s="733"/>
      <c r="DN45" s="733"/>
      <c r="DO45" s="733"/>
      <c r="DP45" s="733"/>
      <c r="DQ45" s="733"/>
      <c r="DR45" s="733"/>
      <c r="DS45" s="733"/>
      <c r="DT45" s="733"/>
      <c r="DU45" s="733"/>
      <c r="DV45" s="734"/>
      <c r="DW45" s="735"/>
      <c r="DX45" s="736"/>
      <c r="DY45" s="736"/>
      <c r="DZ45" s="736"/>
      <c r="EA45" s="736"/>
      <c r="EB45" s="736"/>
      <c r="EC45" s="737"/>
    </row>
    <row r="46" spans="2:133" ht="11.25" customHeight="1">
      <c r="B46" s="230" t="s">
        <v>361</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362</v>
      </c>
      <c r="CG46" s="643"/>
      <c r="CH46" s="643"/>
      <c r="CI46" s="643"/>
      <c r="CJ46" s="643"/>
      <c r="CK46" s="643"/>
      <c r="CL46" s="643"/>
      <c r="CM46" s="643"/>
      <c r="CN46" s="643"/>
      <c r="CO46" s="643"/>
      <c r="CP46" s="643"/>
      <c r="CQ46" s="644"/>
      <c r="CR46" s="645">
        <v>3322581</v>
      </c>
      <c r="CS46" s="646"/>
      <c r="CT46" s="646"/>
      <c r="CU46" s="646"/>
      <c r="CV46" s="646"/>
      <c r="CW46" s="646"/>
      <c r="CX46" s="646"/>
      <c r="CY46" s="647"/>
      <c r="CZ46" s="650">
        <v>18.899999999999999</v>
      </c>
      <c r="DA46" s="651"/>
      <c r="DB46" s="651"/>
      <c r="DC46" s="663"/>
      <c r="DD46" s="654">
        <v>312439</v>
      </c>
      <c r="DE46" s="646"/>
      <c r="DF46" s="646"/>
      <c r="DG46" s="646"/>
      <c r="DH46" s="646"/>
      <c r="DI46" s="646"/>
      <c r="DJ46" s="646"/>
      <c r="DK46" s="647"/>
      <c r="DL46" s="732"/>
      <c r="DM46" s="733"/>
      <c r="DN46" s="733"/>
      <c r="DO46" s="733"/>
      <c r="DP46" s="733"/>
      <c r="DQ46" s="733"/>
      <c r="DR46" s="733"/>
      <c r="DS46" s="733"/>
      <c r="DT46" s="733"/>
      <c r="DU46" s="733"/>
      <c r="DV46" s="734"/>
      <c r="DW46" s="735"/>
      <c r="DX46" s="736"/>
      <c r="DY46" s="736"/>
      <c r="DZ46" s="736"/>
      <c r="EA46" s="736"/>
      <c r="EB46" s="736"/>
      <c r="EC46" s="737"/>
    </row>
    <row r="47" spans="2:133" ht="11.25" customHeight="1">
      <c r="B47" s="240" t="s">
        <v>363</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364</v>
      </c>
      <c r="CG47" s="643"/>
      <c r="CH47" s="643"/>
      <c r="CI47" s="643"/>
      <c r="CJ47" s="643"/>
      <c r="CK47" s="643"/>
      <c r="CL47" s="643"/>
      <c r="CM47" s="643"/>
      <c r="CN47" s="643"/>
      <c r="CO47" s="643"/>
      <c r="CP47" s="643"/>
      <c r="CQ47" s="644"/>
      <c r="CR47" s="645">
        <v>92194</v>
      </c>
      <c r="CS47" s="670"/>
      <c r="CT47" s="670"/>
      <c r="CU47" s="670"/>
      <c r="CV47" s="670"/>
      <c r="CW47" s="670"/>
      <c r="CX47" s="670"/>
      <c r="CY47" s="671"/>
      <c r="CZ47" s="650">
        <v>0.5</v>
      </c>
      <c r="DA47" s="682"/>
      <c r="DB47" s="682"/>
      <c r="DC47" s="684"/>
      <c r="DD47" s="654">
        <v>14459</v>
      </c>
      <c r="DE47" s="670"/>
      <c r="DF47" s="670"/>
      <c r="DG47" s="670"/>
      <c r="DH47" s="670"/>
      <c r="DI47" s="670"/>
      <c r="DJ47" s="670"/>
      <c r="DK47" s="671"/>
      <c r="DL47" s="732"/>
      <c r="DM47" s="733"/>
      <c r="DN47" s="733"/>
      <c r="DO47" s="733"/>
      <c r="DP47" s="733"/>
      <c r="DQ47" s="733"/>
      <c r="DR47" s="733"/>
      <c r="DS47" s="733"/>
      <c r="DT47" s="733"/>
      <c r="DU47" s="733"/>
      <c r="DV47" s="734"/>
      <c r="DW47" s="735"/>
      <c r="DX47" s="736"/>
      <c r="DY47" s="736"/>
      <c r="DZ47" s="736"/>
      <c r="EA47" s="736"/>
      <c r="EB47" s="736"/>
      <c r="EC47" s="737"/>
    </row>
    <row r="48" spans="2:133">
      <c r="B48" s="241" t="s">
        <v>365</v>
      </c>
      <c r="CD48" s="761"/>
      <c r="CE48" s="762"/>
      <c r="CF48" s="642" t="s">
        <v>366</v>
      </c>
      <c r="CG48" s="643"/>
      <c r="CH48" s="643"/>
      <c r="CI48" s="643"/>
      <c r="CJ48" s="643"/>
      <c r="CK48" s="643"/>
      <c r="CL48" s="643"/>
      <c r="CM48" s="643"/>
      <c r="CN48" s="643"/>
      <c r="CO48" s="643"/>
      <c r="CP48" s="643"/>
      <c r="CQ48" s="644"/>
      <c r="CR48" s="645" t="s">
        <v>231</v>
      </c>
      <c r="CS48" s="646"/>
      <c r="CT48" s="646"/>
      <c r="CU48" s="646"/>
      <c r="CV48" s="646"/>
      <c r="CW48" s="646"/>
      <c r="CX48" s="646"/>
      <c r="CY48" s="647"/>
      <c r="CZ48" s="650" t="s">
        <v>231</v>
      </c>
      <c r="DA48" s="651"/>
      <c r="DB48" s="651"/>
      <c r="DC48" s="663"/>
      <c r="DD48" s="654" t="s">
        <v>231</v>
      </c>
      <c r="DE48" s="646"/>
      <c r="DF48" s="646"/>
      <c r="DG48" s="646"/>
      <c r="DH48" s="646"/>
      <c r="DI48" s="646"/>
      <c r="DJ48" s="646"/>
      <c r="DK48" s="647"/>
      <c r="DL48" s="732"/>
      <c r="DM48" s="733"/>
      <c r="DN48" s="733"/>
      <c r="DO48" s="733"/>
      <c r="DP48" s="733"/>
      <c r="DQ48" s="733"/>
      <c r="DR48" s="733"/>
      <c r="DS48" s="733"/>
      <c r="DT48" s="733"/>
      <c r="DU48" s="733"/>
      <c r="DV48" s="734"/>
      <c r="DW48" s="735"/>
      <c r="DX48" s="736"/>
      <c r="DY48" s="736"/>
      <c r="DZ48" s="736"/>
      <c r="EA48" s="736"/>
      <c r="EB48" s="736"/>
      <c r="EC48" s="737"/>
    </row>
    <row r="49" spans="82:133" ht="11.25" customHeight="1">
      <c r="CD49" s="686" t="s">
        <v>367</v>
      </c>
      <c r="CE49" s="687"/>
      <c r="CF49" s="687"/>
      <c r="CG49" s="687"/>
      <c r="CH49" s="687"/>
      <c r="CI49" s="687"/>
      <c r="CJ49" s="687"/>
      <c r="CK49" s="687"/>
      <c r="CL49" s="687"/>
      <c r="CM49" s="687"/>
      <c r="CN49" s="687"/>
      <c r="CO49" s="687"/>
      <c r="CP49" s="687"/>
      <c r="CQ49" s="688"/>
      <c r="CR49" s="730">
        <v>17574151</v>
      </c>
      <c r="CS49" s="716"/>
      <c r="CT49" s="716"/>
      <c r="CU49" s="716"/>
      <c r="CV49" s="716"/>
      <c r="CW49" s="716"/>
      <c r="CX49" s="716"/>
      <c r="CY49" s="747"/>
      <c r="CZ49" s="742">
        <v>100</v>
      </c>
      <c r="DA49" s="748"/>
      <c r="DB49" s="748"/>
      <c r="DC49" s="749"/>
      <c r="DD49" s="750">
        <v>9380860</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YPWtjZ9fFCiIm7udhuIqc9cSppCHK1GC8m8rCBaeLySF/y3NlR8RGqaXtA6qwCstc3ouylI5cR7kjS5AS8RqvA==" saltValue="22C2HGrFy/6lxvkQnhhsGg=="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368</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369</v>
      </c>
      <c r="DK2" s="793"/>
      <c r="DL2" s="793"/>
      <c r="DM2" s="793"/>
      <c r="DN2" s="793"/>
      <c r="DO2" s="794"/>
      <c r="DP2" s="250"/>
      <c r="DQ2" s="792" t="s">
        <v>370</v>
      </c>
      <c r="DR2" s="793"/>
      <c r="DS2" s="793"/>
      <c r="DT2" s="793"/>
      <c r="DU2" s="793"/>
      <c r="DV2" s="793"/>
      <c r="DW2" s="793"/>
      <c r="DX2" s="793"/>
      <c r="DY2" s="793"/>
      <c r="DZ2" s="794"/>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795" t="s">
        <v>371</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372</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786" t="s">
        <v>373</v>
      </c>
      <c r="B5" s="787"/>
      <c r="C5" s="787"/>
      <c r="D5" s="787"/>
      <c r="E5" s="787"/>
      <c r="F5" s="787"/>
      <c r="G5" s="787"/>
      <c r="H5" s="787"/>
      <c r="I5" s="787"/>
      <c r="J5" s="787"/>
      <c r="K5" s="787"/>
      <c r="L5" s="787"/>
      <c r="M5" s="787"/>
      <c r="N5" s="787"/>
      <c r="O5" s="787"/>
      <c r="P5" s="788"/>
      <c r="Q5" s="763" t="s">
        <v>374</v>
      </c>
      <c r="R5" s="764"/>
      <c r="S5" s="764"/>
      <c r="T5" s="764"/>
      <c r="U5" s="765"/>
      <c r="V5" s="763" t="s">
        <v>375</v>
      </c>
      <c r="W5" s="764"/>
      <c r="X5" s="764"/>
      <c r="Y5" s="764"/>
      <c r="Z5" s="765"/>
      <c r="AA5" s="763" t="s">
        <v>376</v>
      </c>
      <c r="AB5" s="764"/>
      <c r="AC5" s="764"/>
      <c r="AD5" s="764"/>
      <c r="AE5" s="764"/>
      <c r="AF5" s="796" t="s">
        <v>377</v>
      </c>
      <c r="AG5" s="764"/>
      <c r="AH5" s="764"/>
      <c r="AI5" s="764"/>
      <c r="AJ5" s="775"/>
      <c r="AK5" s="764" t="s">
        <v>378</v>
      </c>
      <c r="AL5" s="764"/>
      <c r="AM5" s="764"/>
      <c r="AN5" s="764"/>
      <c r="AO5" s="765"/>
      <c r="AP5" s="763" t="s">
        <v>379</v>
      </c>
      <c r="AQ5" s="764"/>
      <c r="AR5" s="764"/>
      <c r="AS5" s="764"/>
      <c r="AT5" s="765"/>
      <c r="AU5" s="763" t="s">
        <v>380</v>
      </c>
      <c r="AV5" s="764"/>
      <c r="AW5" s="764"/>
      <c r="AX5" s="764"/>
      <c r="AY5" s="775"/>
      <c r="AZ5" s="257"/>
      <c r="BA5" s="257"/>
      <c r="BB5" s="257"/>
      <c r="BC5" s="257"/>
      <c r="BD5" s="257"/>
      <c r="BE5" s="258"/>
      <c r="BF5" s="258"/>
      <c r="BG5" s="258"/>
      <c r="BH5" s="258"/>
      <c r="BI5" s="258"/>
      <c r="BJ5" s="258"/>
      <c r="BK5" s="258"/>
      <c r="BL5" s="258"/>
      <c r="BM5" s="258"/>
      <c r="BN5" s="258"/>
      <c r="BO5" s="258"/>
      <c r="BP5" s="258"/>
      <c r="BQ5" s="786" t="s">
        <v>381</v>
      </c>
      <c r="BR5" s="787"/>
      <c r="BS5" s="787"/>
      <c r="BT5" s="787"/>
      <c r="BU5" s="787"/>
      <c r="BV5" s="787"/>
      <c r="BW5" s="787"/>
      <c r="BX5" s="787"/>
      <c r="BY5" s="787"/>
      <c r="BZ5" s="787"/>
      <c r="CA5" s="787"/>
      <c r="CB5" s="787"/>
      <c r="CC5" s="787"/>
      <c r="CD5" s="787"/>
      <c r="CE5" s="787"/>
      <c r="CF5" s="787"/>
      <c r="CG5" s="788"/>
      <c r="CH5" s="763" t="s">
        <v>382</v>
      </c>
      <c r="CI5" s="764"/>
      <c r="CJ5" s="764"/>
      <c r="CK5" s="764"/>
      <c r="CL5" s="765"/>
      <c r="CM5" s="763" t="s">
        <v>383</v>
      </c>
      <c r="CN5" s="764"/>
      <c r="CO5" s="764"/>
      <c r="CP5" s="764"/>
      <c r="CQ5" s="765"/>
      <c r="CR5" s="763" t="s">
        <v>384</v>
      </c>
      <c r="CS5" s="764"/>
      <c r="CT5" s="764"/>
      <c r="CU5" s="764"/>
      <c r="CV5" s="765"/>
      <c r="CW5" s="763" t="s">
        <v>385</v>
      </c>
      <c r="CX5" s="764"/>
      <c r="CY5" s="764"/>
      <c r="CZ5" s="764"/>
      <c r="DA5" s="765"/>
      <c r="DB5" s="763" t="s">
        <v>386</v>
      </c>
      <c r="DC5" s="764"/>
      <c r="DD5" s="764"/>
      <c r="DE5" s="764"/>
      <c r="DF5" s="765"/>
      <c r="DG5" s="769" t="s">
        <v>387</v>
      </c>
      <c r="DH5" s="770"/>
      <c r="DI5" s="770"/>
      <c r="DJ5" s="770"/>
      <c r="DK5" s="771"/>
      <c r="DL5" s="769" t="s">
        <v>388</v>
      </c>
      <c r="DM5" s="770"/>
      <c r="DN5" s="770"/>
      <c r="DO5" s="770"/>
      <c r="DP5" s="771"/>
      <c r="DQ5" s="763" t="s">
        <v>389</v>
      </c>
      <c r="DR5" s="764"/>
      <c r="DS5" s="764"/>
      <c r="DT5" s="764"/>
      <c r="DU5" s="765"/>
      <c r="DV5" s="763" t="s">
        <v>380</v>
      </c>
      <c r="DW5" s="764"/>
      <c r="DX5" s="764"/>
      <c r="DY5" s="764"/>
      <c r="DZ5" s="775"/>
      <c r="EA5" s="255"/>
    </row>
    <row r="6" spans="1:131" s="256" customFormat="1" ht="26.25" customHeight="1" thickBot="1">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c r="A7" s="259">
        <v>1</v>
      </c>
      <c r="B7" s="777" t="s">
        <v>390</v>
      </c>
      <c r="C7" s="778"/>
      <c r="D7" s="778"/>
      <c r="E7" s="778"/>
      <c r="F7" s="778"/>
      <c r="G7" s="778"/>
      <c r="H7" s="778"/>
      <c r="I7" s="778"/>
      <c r="J7" s="778"/>
      <c r="K7" s="778"/>
      <c r="L7" s="778"/>
      <c r="M7" s="778"/>
      <c r="N7" s="778"/>
      <c r="O7" s="778"/>
      <c r="P7" s="779"/>
      <c r="Q7" s="780">
        <v>17800</v>
      </c>
      <c r="R7" s="781"/>
      <c r="S7" s="781"/>
      <c r="T7" s="781"/>
      <c r="U7" s="781"/>
      <c r="V7" s="781">
        <v>17549</v>
      </c>
      <c r="W7" s="781"/>
      <c r="X7" s="781"/>
      <c r="Y7" s="781"/>
      <c r="Z7" s="781"/>
      <c r="AA7" s="781">
        <v>251</v>
      </c>
      <c r="AB7" s="781"/>
      <c r="AC7" s="781"/>
      <c r="AD7" s="781"/>
      <c r="AE7" s="782"/>
      <c r="AF7" s="783">
        <v>210</v>
      </c>
      <c r="AG7" s="784"/>
      <c r="AH7" s="784"/>
      <c r="AI7" s="784"/>
      <c r="AJ7" s="785"/>
      <c r="AK7" s="820">
        <v>501</v>
      </c>
      <c r="AL7" s="821"/>
      <c r="AM7" s="821"/>
      <c r="AN7" s="821"/>
      <c r="AO7" s="821"/>
      <c r="AP7" s="821">
        <v>25376</v>
      </c>
      <c r="AQ7" s="821"/>
      <c r="AR7" s="821"/>
      <c r="AS7" s="821"/>
      <c r="AT7" s="821"/>
      <c r="AU7" s="822"/>
      <c r="AV7" s="822"/>
      <c r="AW7" s="822"/>
      <c r="AX7" s="822"/>
      <c r="AY7" s="823"/>
      <c r="AZ7" s="253"/>
      <c r="BA7" s="253"/>
      <c r="BB7" s="253"/>
      <c r="BC7" s="253"/>
      <c r="BD7" s="253"/>
      <c r="BE7" s="254"/>
      <c r="BF7" s="254"/>
      <c r="BG7" s="254"/>
      <c r="BH7" s="254"/>
      <c r="BI7" s="254"/>
      <c r="BJ7" s="254"/>
      <c r="BK7" s="254"/>
      <c r="BL7" s="254"/>
      <c r="BM7" s="254"/>
      <c r="BN7" s="254"/>
      <c r="BO7" s="254"/>
      <c r="BP7" s="254"/>
      <c r="BQ7" s="260">
        <v>1</v>
      </c>
      <c r="BR7" s="261"/>
      <c r="BS7" s="824" t="s">
        <v>605</v>
      </c>
      <c r="BT7" s="825"/>
      <c r="BU7" s="825"/>
      <c r="BV7" s="825"/>
      <c r="BW7" s="825"/>
      <c r="BX7" s="825"/>
      <c r="BY7" s="825"/>
      <c r="BZ7" s="825"/>
      <c r="CA7" s="825"/>
      <c r="CB7" s="825"/>
      <c r="CC7" s="825"/>
      <c r="CD7" s="825"/>
      <c r="CE7" s="825"/>
      <c r="CF7" s="825"/>
      <c r="CG7" s="826"/>
      <c r="CH7" s="817">
        <v>-3</v>
      </c>
      <c r="CI7" s="818"/>
      <c r="CJ7" s="818"/>
      <c r="CK7" s="818"/>
      <c r="CL7" s="819"/>
      <c r="CM7" s="817">
        <v>141</v>
      </c>
      <c r="CN7" s="818"/>
      <c r="CO7" s="818"/>
      <c r="CP7" s="818"/>
      <c r="CQ7" s="819"/>
      <c r="CR7" s="817">
        <v>133</v>
      </c>
      <c r="CS7" s="818"/>
      <c r="CT7" s="818"/>
      <c r="CU7" s="818"/>
      <c r="CV7" s="819"/>
      <c r="CW7" s="817" t="s">
        <v>611</v>
      </c>
      <c r="CX7" s="818"/>
      <c r="CY7" s="818"/>
      <c r="CZ7" s="818"/>
      <c r="DA7" s="819"/>
      <c r="DB7" s="817" t="s">
        <v>611</v>
      </c>
      <c r="DC7" s="818"/>
      <c r="DD7" s="818"/>
      <c r="DE7" s="818"/>
      <c r="DF7" s="819"/>
      <c r="DG7" s="817" t="s">
        <v>611</v>
      </c>
      <c r="DH7" s="818"/>
      <c r="DI7" s="818"/>
      <c r="DJ7" s="818"/>
      <c r="DK7" s="819"/>
      <c r="DL7" s="817" t="s">
        <v>611</v>
      </c>
      <c r="DM7" s="818"/>
      <c r="DN7" s="818"/>
      <c r="DO7" s="818"/>
      <c r="DP7" s="819"/>
      <c r="DQ7" s="817" t="s">
        <v>613</v>
      </c>
      <c r="DR7" s="818"/>
      <c r="DS7" s="818"/>
      <c r="DT7" s="818"/>
      <c r="DU7" s="819"/>
      <c r="DV7" s="798"/>
      <c r="DW7" s="799"/>
      <c r="DX7" s="799"/>
      <c r="DY7" s="799"/>
      <c r="DZ7" s="800"/>
      <c r="EA7" s="255"/>
    </row>
    <row r="8" spans="1:131" s="256" customFormat="1" ht="26.25" customHeight="1">
      <c r="A8" s="262">
        <v>2</v>
      </c>
      <c r="B8" s="801" t="s">
        <v>391</v>
      </c>
      <c r="C8" s="802"/>
      <c r="D8" s="802"/>
      <c r="E8" s="802"/>
      <c r="F8" s="802"/>
      <c r="G8" s="802"/>
      <c r="H8" s="802"/>
      <c r="I8" s="802"/>
      <c r="J8" s="802"/>
      <c r="K8" s="802"/>
      <c r="L8" s="802"/>
      <c r="M8" s="802"/>
      <c r="N8" s="802"/>
      <c r="O8" s="802"/>
      <c r="P8" s="803"/>
      <c r="Q8" s="804">
        <v>38</v>
      </c>
      <c r="R8" s="805"/>
      <c r="S8" s="805"/>
      <c r="T8" s="805"/>
      <c r="U8" s="805"/>
      <c r="V8" s="805">
        <v>37</v>
      </c>
      <c r="W8" s="805"/>
      <c r="X8" s="805"/>
      <c r="Y8" s="805"/>
      <c r="Z8" s="805"/>
      <c r="AA8" s="805">
        <v>1</v>
      </c>
      <c r="AB8" s="805"/>
      <c r="AC8" s="805"/>
      <c r="AD8" s="805"/>
      <c r="AE8" s="806"/>
      <c r="AF8" s="807">
        <v>1</v>
      </c>
      <c r="AG8" s="808"/>
      <c r="AH8" s="808"/>
      <c r="AI8" s="808"/>
      <c r="AJ8" s="809"/>
      <c r="AK8" s="810">
        <v>18</v>
      </c>
      <c r="AL8" s="811"/>
      <c r="AM8" s="811"/>
      <c r="AN8" s="811"/>
      <c r="AO8" s="811"/>
      <c r="AP8" s="811">
        <v>4</v>
      </c>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2</v>
      </c>
      <c r="BR8" s="264"/>
      <c r="BS8" s="814" t="s">
        <v>606</v>
      </c>
      <c r="BT8" s="815"/>
      <c r="BU8" s="815"/>
      <c r="BV8" s="815"/>
      <c r="BW8" s="815"/>
      <c r="BX8" s="815"/>
      <c r="BY8" s="815"/>
      <c r="BZ8" s="815"/>
      <c r="CA8" s="815"/>
      <c r="CB8" s="815"/>
      <c r="CC8" s="815"/>
      <c r="CD8" s="815"/>
      <c r="CE8" s="815"/>
      <c r="CF8" s="815"/>
      <c r="CG8" s="816"/>
      <c r="CH8" s="827">
        <v>2</v>
      </c>
      <c r="CI8" s="828"/>
      <c r="CJ8" s="828"/>
      <c r="CK8" s="828"/>
      <c r="CL8" s="829"/>
      <c r="CM8" s="827">
        <v>80</v>
      </c>
      <c r="CN8" s="828"/>
      <c r="CO8" s="828"/>
      <c r="CP8" s="828"/>
      <c r="CQ8" s="829"/>
      <c r="CR8" s="827">
        <v>112</v>
      </c>
      <c r="CS8" s="828"/>
      <c r="CT8" s="828"/>
      <c r="CU8" s="828"/>
      <c r="CV8" s="829"/>
      <c r="CW8" s="827" t="s">
        <v>614</v>
      </c>
      <c r="CX8" s="828"/>
      <c r="CY8" s="828"/>
      <c r="CZ8" s="828"/>
      <c r="DA8" s="829"/>
      <c r="DB8" s="827" t="s">
        <v>611</v>
      </c>
      <c r="DC8" s="828"/>
      <c r="DD8" s="828"/>
      <c r="DE8" s="828"/>
      <c r="DF8" s="829"/>
      <c r="DG8" s="827" t="s">
        <v>611</v>
      </c>
      <c r="DH8" s="828"/>
      <c r="DI8" s="828"/>
      <c r="DJ8" s="828"/>
      <c r="DK8" s="829"/>
      <c r="DL8" s="827" t="s">
        <v>611</v>
      </c>
      <c r="DM8" s="828"/>
      <c r="DN8" s="828"/>
      <c r="DO8" s="828"/>
      <c r="DP8" s="829"/>
      <c r="DQ8" s="827" t="s">
        <v>614</v>
      </c>
      <c r="DR8" s="828"/>
      <c r="DS8" s="828"/>
      <c r="DT8" s="828"/>
      <c r="DU8" s="829"/>
      <c r="DV8" s="830"/>
      <c r="DW8" s="831"/>
      <c r="DX8" s="831"/>
      <c r="DY8" s="831"/>
      <c r="DZ8" s="832"/>
      <c r="EA8" s="255"/>
    </row>
    <row r="9" spans="1:131" s="256" customFormat="1" ht="26.25" customHeight="1">
      <c r="A9" s="262">
        <v>3</v>
      </c>
      <c r="B9" s="801" t="s">
        <v>392</v>
      </c>
      <c r="C9" s="802"/>
      <c r="D9" s="802"/>
      <c r="E9" s="802"/>
      <c r="F9" s="802"/>
      <c r="G9" s="802"/>
      <c r="H9" s="802"/>
      <c r="I9" s="802"/>
      <c r="J9" s="802"/>
      <c r="K9" s="802"/>
      <c r="L9" s="802"/>
      <c r="M9" s="802"/>
      <c r="N9" s="802"/>
      <c r="O9" s="802"/>
      <c r="P9" s="803"/>
      <c r="Q9" s="804">
        <v>9</v>
      </c>
      <c r="R9" s="805"/>
      <c r="S9" s="805"/>
      <c r="T9" s="805"/>
      <c r="U9" s="805"/>
      <c r="V9" s="805">
        <v>9</v>
      </c>
      <c r="W9" s="805"/>
      <c r="X9" s="805"/>
      <c r="Y9" s="805"/>
      <c r="Z9" s="805"/>
      <c r="AA9" s="805">
        <v>0</v>
      </c>
      <c r="AB9" s="805"/>
      <c r="AC9" s="805"/>
      <c r="AD9" s="805"/>
      <c r="AE9" s="806"/>
      <c r="AF9" s="807">
        <v>0</v>
      </c>
      <c r="AG9" s="808"/>
      <c r="AH9" s="808"/>
      <c r="AI9" s="808"/>
      <c r="AJ9" s="809"/>
      <c r="AK9" s="810">
        <v>3</v>
      </c>
      <c r="AL9" s="811"/>
      <c r="AM9" s="811"/>
      <c r="AN9" s="811"/>
      <c r="AO9" s="811"/>
      <c r="AP9" s="811">
        <v>0</v>
      </c>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3</v>
      </c>
      <c r="BR9" s="264"/>
      <c r="BS9" s="814" t="s">
        <v>607</v>
      </c>
      <c r="BT9" s="815"/>
      <c r="BU9" s="815"/>
      <c r="BV9" s="815"/>
      <c r="BW9" s="815"/>
      <c r="BX9" s="815"/>
      <c r="BY9" s="815"/>
      <c r="BZ9" s="815"/>
      <c r="CA9" s="815"/>
      <c r="CB9" s="815"/>
      <c r="CC9" s="815"/>
      <c r="CD9" s="815"/>
      <c r="CE9" s="815"/>
      <c r="CF9" s="815"/>
      <c r="CG9" s="816"/>
      <c r="CH9" s="827">
        <v>0</v>
      </c>
      <c r="CI9" s="828"/>
      <c r="CJ9" s="828"/>
      <c r="CK9" s="828"/>
      <c r="CL9" s="829"/>
      <c r="CM9" s="827">
        <v>34</v>
      </c>
      <c r="CN9" s="828"/>
      <c r="CO9" s="828"/>
      <c r="CP9" s="828"/>
      <c r="CQ9" s="829"/>
      <c r="CR9" s="827">
        <v>30</v>
      </c>
      <c r="CS9" s="828"/>
      <c r="CT9" s="828"/>
      <c r="CU9" s="828"/>
      <c r="CV9" s="829"/>
      <c r="CW9" s="827">
        <v>27</v>
      </c>
      <c r="CX9" s="828"/>
      <c r="CY9" s="828"/>
      <c r="CZ9" s="828"/>
      <c r="DA9" s="829"/>
      <c r="DB9" s="827" t="s">
        <v>614</v>
      </c>
      <c r="DC9" s="828"/>
      <c r="DD9" s="828"/>
      <c r="DE9" s="828"/>
      <c r="DF9" s="829"/>
      <c r="DG9" s="827" t="s">
        <v>611</v>
      </c>
      <c r="DH9" s="828"/>
      <c r="DI9" s="828"/>
      <c r="DJ9" s="828"/>
      <c r="DK9" s="829"/>
      <c r="DL9" s="827" t="s">
        <v>614</v>
      </c>
      <c r="DM9" s="828"/>
      <c r="DN9" s="828"/>
      <c r="DO9" s="828"/>
      <c r="DP9" s="829"/>
      <c r="DQ9" s="827" t="s">
        <v>611</v>
      </c>
      <c r="DR9" s="828"/>
      <c r="DS9" s="828"/>
      <c r="DT9" s="828"/>
      <c r="DU9" s="829"/>
      <c r="DV9" s="830"/>
      <c r="DW9" s="831"/>
      <c r="DX9" s="831"/>
      <c r="DY9" s="831"/>
      <c r="DZ9" s="832"/>
      <c r="EA9" s="255"/>
    </row>
    <row r="10" spans="1:131" s="256" customFormat="1" ht="26.25" customHeight="1">
      <c r="A10" s="262">
        <v>4</v>
      </c>
      <c r="B10" s="801"/>
      <c r="C10" s="802"/>
      <c r="D10" s="802"/>
      <c r="E10" s="802"/>
      <c r="F10" s="802"/>
      <c r="G10" s="802"/>
      <c r="H10" s="802"/>
      <c r="I10" s="802"/>
      <c r="J10" s="802"/>
      <c r="K10" s="802"/>
      <c r="L10" s="802"/>
      <c r="M10" s="802"/>
      <c r="N10" s="802"/>
      <c r="O10" s="802"/>
      <c r="P10" s="803"/>
      <c r="Q10" s="804"/>
      <c r="R10" s="805"/>
      <c r="S10" s="805"/>
      <c r="T10" s="805"/>
      <c r="U10" s="805"/>
      <c r="V10" s="805"/>
      <c r="W10" s="805"/>
      <c r="X10" s="805"/>
      <c r="Y10" s="805"/>
      <c r="Z10" s="805"/>
      <c r="AA10" s="805"/>
      <c r="AB10" s="805"/>
      <c r="AC10" s="805"/>
      <c r="AD10" s="805"/>
      <c r="AE10" s="806"/>
      <c r="AF10" s="807"/>
      <c r="AG10" s="808"/>
      <c r="AH10" s="808"/>
      <c r="AI10" s="808"/>
      <c r="AJ10" s="809"/>
      <c r="AK10" s="810"/>
      <c r="AL10" s="811"/>
      <c r="AM10" s="811"/>
      <c r="AN10" s="811"/>
      <c r="AO10" s="811"/>
      <c r="AP10" s="811"/>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4</v>
      </c>
      <c r="BR10" s="264"/>
      <c r="BS10" s="814"/>
      <c r="BT10" s="815"/>
      <c r="BU10" s="815"/>
      <c r="BV10" s="815"/>
      <c r="BW10" s="815"/>
      <c r="BX10" s="815"/>
      <c r="BY10" s="815"/>
      <c r="BZ10" s="815"/>
      <c r="CA10" s="815"/>
      <c r="CB10" s="815"/>
      <c r="CC10" s="815"/>
      <c r="CD10" s="815"/>
      <c r="CE10" s="815"/>
      <c r="CF10" s="815"/>
      <c r="CG10" s="816"/>
      <c r="CH10" s="827"/>
      <c r="CI10" s="828"/>
      <c r="CJ10" s="828"/>
      <c r="CK10" s="828"/>
      <c r="CL10" s="829"/>
      <c r="CM10" s="827"/>
      <c r="CN10" s="828"/>
      <c r="CO10" s="828"/>
      <c r="CP10" s="828"/>
      <c r="CQ10" s="829"/>
      <c r="CR10" s="827"/>
      <c r="CS10" s="828"/>
      <c r="CT10" s="828"/>
      <c r="CU10" s="828"/>
      <c r="CV10" s="829"/>
      <c r="CW10" s="827"/>
      <c r="CX10" s="828"/>
      <c r="CY10" s="828"/>
      <c r="CZ10" s="828"/>
      <c r="DA10" s="829"/>
      <c r="DB10" s="827"/>
      <c r="DC10" s="828"/>
      <c r="DD10" s="828"/>
      <c r="DE10" s="828"/>
      <c r="DF10" s="829"/>
      <c r="DG10" s="827"/>
      <c r="DH10" s="828"/>
      <c r="DI10" s="828"/>
      <c r="DJ10" s="828"/>
      <c r="DK10" s="829"/>
      <c r="DL10" s="827"/>
      <c r="DM10" s="828"/>
      <c r="DN10" s="828"/>
      <c r="DO10" s="828"/>
      <c r="DP10" s="829"/>
      <c r="DQ10" s="827"/>
      <c r="DR10" s="828"/>
      <c r="DS10" s="828"/>
      <c r="DT10" s="828"/>
      <c r="DU10" s="829"/>
      <c r="DV10" s="830"/>
      <c r="DW10" s="831"/>
      <c r="DX10" s="831"/>
      <c r="DY10" s="831"/>
      <c r="DZ10" s="832"/>
      <c r="EA10" s="255"/>
    </row>
    <row r="11" spans="1:131" s="256" customFormat="1" ht="26.25" customHeight="1">
      <c r="A11" s="262">
        <v>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5</v>
      </c>
      <c r="BR11" s="264"/>
      <c r="BS11" s="814"/>
      <c r="BT11" s="815"/>
      <c r="BU11" s="815"/>
      <c r="BV11" s="815"/>
      <c r="BW11" s="815"/>
      <c r="BX11" s="815"/>
      <c r="BY11" s="815"/>
      <c r="BZ11" s="815"/>
      <c r="CA11" s="815"/>
      <c r="CB11" s="815"/>
      <c r="CC11" s="815"/>
      <c r="CD11" s="815"/>
      <c r="CE11" s="815"/>
      <c r="CF11" s="815"/>
      <c r="CG11" s="816"/>
      <c r="CH11" s="827"/>
      <c r="CI11" s="828"/>
      <c r="CJ11" s="828"/>
      <c r="CK11" s="828"/>
      <c r="CL11" s="829"/>
      <c r="CM11" s="827"/>
      <c r="CN11" s="828"/>
      <c r="CO11" s="828"/>
      <c r="CP11" s="828"/>
      <c r="CQ11" s="829"/>
      <c r="CR11" s="827"/>
      <c r="CS11" s="828"/>
      <c r="CT11" s="828"/>
      <c r="CU11" s="828"/>
      <c r="CV11" s="829"/>
      <c r="CW11" s="827"/>
      <c r="CX11" s="828"/>
      <c r="CY11" s="828"/>
      <c r="CZ11" s="828"/>
      <c r="DA11" s="829"/>
      <c r="DB11" s="827"/>
      <c r="DC11" s="828"/>
      <c r="DD11" s="828"/>
      <c r="DE11" s="828"/>
      <c r="DF11" s="829"/>
      <c r="DG11" s="827"/>
      <c r="DH11" s="828"/>
      <c r="DI11" s="828"/>
      <c r="DJ11" s="828"/>
      <c r="DK11" s="829"/>
      <c r="DL11" s="827"/>
      <c r="DM11" s="828"/>
      <c r="DN11" s="828"/>
      <c r="DO11" s="828"/>
      <c r="DP11" s="829"/>
      <c r="DQ11" s="827"/>
      <c r="DR11" s="828"/>
      <c r="DS11" s="828"/>
      <c r="DT11" s="828"/>
      <c r="DU11" s="829"/>
      <c r="DV11" s="830"/>
      <c r="DW11" s="831"/>
      <c r="DX11" s="831"/>
      <c r="DY11" s="831"/>
      <c r="DZ11" s="832"/>
      <c r="EA11" s="255"/>
    </row>
    <row r="12" spans="1:131" s="256" customFormat="1" ht="26.25" customHeight="1">
      <c r="A12" s="262">
        <v>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6</v>
      </c>
      <c r="BR12" s="264"/>
      <c r="BS12" s="814"/>
      <c r="BT12" s="815"/>
      <c r="BU12" s="815"/>
      <c r="BV12" s="815"/>
      <c r="BW12" s="815"/>
      <c r="BX12" s="815"/>
      <c r="BY12" s="815"/>
      <c r="BZ12" s="815"/>
      <c r="CA12" s="815"/>
      <c r="CB12" s="815"/>
      <c r="CC12" s="815"/>
      <c r="CD12" s="815"/>
      <c r="CE12" s="815"/>
      <c r="CF12" s="815"/>
      <c r="CG12" s="816"/>
      <c r="CH12" s="827"/>
      <c r="CI12" s="828"/>
      <c r="CJ12" s="828"/>
      <c r="CK12" s="828"/>
      <c r="CL12" s="829"/>
      <c r="CM12" s="827"/>
      <c r="CN12" s="828"/>
      <c r="CO12" s="828"/>
      <c r="CP12" s="828"/>
      <c r="CQ12" s="829"/>
      <c r="CR12" s="827"/>
      <c r="CS12" s="828"/>
      <c r="CT12" s="828"/>
      <c r="CU12" s="828"/>
      <c r="CV12" s="829"/>
      <c r="CW12" s="827"/>
      <c r="CX12" s="828"/>
      <c r="CY12" s="828"/>
      <c r="CZ12" s="828"/>
      <c r="DA12" s="829"/>
      <c r="DB12" s="827"/>
      <c r="DC12" s="828"/>
      <c r="DD12" s="828"/>
      <c r="DE12" s="828"/>
      <c r="DF12" s="829"/>
      <c r="DG12" s="827"/>
      <c r="DH12" s="828"/>
      <c r="DI12" s="828"/>
      <c r="DJ12" s="828"/>
      <c r="DK12" s="829"/>
      <c r="DL12" s="827"/>
      <c r="DM12" s="828"/>
      <c r="DN12" s="828"/>
      <c r="DO12" s="828"/>
      <c r="DP12" s="829"/>
      <c r="DQ12" s="827"/>
      <c r="DR12" s="828"/>
      <c r="DS12" s="828"/>
      <c r="DT12" s="828"/>
      <c r="DU12" s="829"/>
      <c r="DV12" s="830"/>
      <c r="DW12" s="831"/>
      <c r="DX12" s="831"/>
      <c r="DY12" s="831"/>
      <c r="DZ12" s="832"/>
      <c r="EA12" s="255"/>
    </row>
    <row r="13" spans="1:131" s="256" customFormat="1" ht="26.25" customHeight="1">
      <c r="A13" s="262">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7</v>
      </c>
      <c r="BR13" s="264"/>
      <c r="BS13" s="814"/>
      <c r="BT13" s="815"/>
      <c r="BU13" s="815"/>
      <c r="BV13" s="815"/>
      <c r="BW13" s="815"/>
      <c r="BX13" s="815"/>
      <c r="BY13" s="815"/>
      <c r="BZ13" s="815"/>
      <c r="CA13" s="815"/>
      <c r="CB13" s="815"/>
      <c r="CC13" s="815"/>
      <c r="CD13" s="815"/>
      <c r="CE13" s="815"/>
      <c r="CF13" s="815"/>
      <c r="CG13" s="816"/>
      <c r="CH13" s="827"/>
      <c r="CI13" s="828"/>
      <c r="CJ13" s="828"/>
      <c r="CK13" s="828"/>
      <c r="CL13" s="829"/>
      <c r="CM13" s="827"/>
      <c r="CN13" s="828"/>
      <c r="CO13" s="828"/>
      <c r="CP13" s="828"/>
      <c r="CQ13" s="829"/>
      <c r="CR13" s="827"/>
      <c r="CS13" s="828"/>
      <c r="CT13" s="828"/>
      <c r="CU13" s="828"/>
      <c r="CV13" s="829"/>
      <c r="CW13" s="827"/>
      <c r="CX13" s="828"/>
      <c r="CY13" s="828"/>
      <c r="CZ13" s="828"/>
      <c r="DA13" s="829"/>
      <c r="DB13" s="827"/>
      <c r="DC13" s="828"/>
      <c r="DD13" s="828"/>
      <c r="DE13" s="828"/>
      <c r="DF13" s="829"/>
      <c r="DG13" s="827"/>
      <c r="DH13" s="828"/>
      <c r="DI13" s="828"/>
      <c r="DJ13" s="828"/>
      <c r="DK13" s="829"/>
      <c r="DL13" s="827"/>
      <c r="DM13" s="828"/>
      <c r="DN13" s="828"/>
      <c r="DO13" s="828"/>
      <c r="DP13" s="829"/>
      <c r="DQ13" s="827"/>
      <c r="DR13" s="828"/>
      <c r="DS13" s="828"/>
      <c r="DT13" s="828"/>
      <c r="DU13" s="829"/>
      <c r="DV13" s="830"/>
      <c r="DW13" s="831"/>
      <c r="DX13" s="831"/>
      <c r="DY13" s="831"/>
      <c r="DZ13" s="832"/>
      <c r="EA13" s="255"/>
    </row>
    <row r="14" spans="1:131" s="256" customFormat="1" ht="26.25" customHeight="1">
      <c r="A14" s="262">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8</v>
      </c>
      <c r="BR14" s="264"/>
      <c r="BS14" s="814"/>
      <c r="BT14" s="815"/>
      <c r="BU14" s="815"/>
      <c r="BV14" s="815"/>
      <c r="BW14" s="815"/>
      <c r="BX14" s="815"/>
      <c r="BY14" s="815"/>
      <c r="BZ14" s="815"/>
      <c r="CA14" s="815"/>
      <c r="CB14" s="815"/>
      <c r="CC14" s="815"/>
      <c r="CD14" s="815"/>
      <c r="CE14" s="815"/>
      <c r="CF14" s="815"/>
      <c r="CG14" s="816"/>
      <c r="CH14" s="827"/>
      <c r="CI14" s="828"/>
      <c r="CJ14" s="828"/>
      <c r="CK14" s="828"/>
      <c r="CL14" s="829"/>
      <c r="CM14" s="827"/>
      <c r="CN14" s="828"/>
      <c r="CO14" s="828"/>
      <c r="CP14" s="828"/>
      <c r="CQ14" s="829"/>
      <c r="CR14" s="827"/>
      <c r="CS14" s="828"/>
      <c r="CT14" s="828"/>
      <c r="CU14" s="828"/>
      <c r="CV14" s="829"/>
      <c r="CW14" s="827"/>
      <c r="CX14" s="828"/>
      <c r="CY14" s="828"/>
      <c r="CZ14" s="828"/>
      <c r="DA14" s="829"/>
      <c r="DB14" s="827"/>
      <c r="DC14" s="828"/>
      <c r="DD14" s="828"/>
      <c r="DE14" s="828"/>
      <c r="DF14" s="829"/>
      <c r="DG14" s="827"/>
      <c r="DH14" s="828"/>
      <c r="DI14" s="828"/>
      <c r="DJ14" s="828"/>
      <c r="DK14" s="829"/>
      <c r="DL14" s="827"/>
      <c r="DM14" s="828"/>
      <c r="DN14" s="828"/>
      <c r="DO14" s="828"/>
      <c r="DP14" s="829"/>
      <c r="DQ14" s="827"/>
      <c r="DR14" s="828"/>
      <c r="DS14" s="828"/>
      <c r="DT14" s="828"/>
      <c r="DU14" s="829"/>
      <c r="DV14" s="830"/>
      <c r="DW14" s="831"/>
      <c r="DX14" s="831"/>
      <c r="DY14" s="831"/>
      <c r="DZ14" s="832"/>
      <c r="EA14" s="255"/>
    </row>
    <row r="15" spans="1:131" s="256" customFormat="1" ht="26.25" customHeight="1">
      <c r="A15" s="262">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9</v>
      </c>
      <c r="BR15" s="264"/>
      <c r="BS15" s="814"/>
      <c r="BT15" s="815"/>
      <c r="BU15" s="815"/>
      <c r="BV15" s="815"/>
      <c r="BW15" s="815"/>
      <c r="BX15" s="815"/>
      <c r="BY15" s="815"/>
      <c r="BZ15" s="815"/>
      <c r="CA15" s="815"/>
      <c r="CB15" s="815"/>
      <c r="CC15" s="815"/>
      <c r="CD15" s="815"/>
      <c r="CE15" s="815"/>
      <c r="CF15" s="815"/>
      <c r="CG15" s="81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0"/>
      <c r="DW15" s="831"/>
      <c r="DX15" s="831"/>
      <c r="DY15" s="831"/>
      <c r="DZ15" s="832"/>
      <c r="EA15" s="255"/>
    </row>
    <row r="16" spans="1:131" s="256" customFormat="1" ht="26.25" customHeight="1">
      <c r="A16" s="262">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10</v>
      </c>
      <c r="BR16" s="264"/>
      <c r="BS16" s="814"/>
      <c r="BT16" s="815"/>
      <c r="BU16" s="815"/>
      <c r="BV16" s="815"/>
      <c r="BW16" s="815"/>
      <c r="BX16" s="815"/>
      <c r="BY16" s="815"/>
      <c r="BZ16" s="815"/>
      <c r="CA16" s="815"/>
      <c r="CB16" s="815"/>
      <c r="CC16" s="815"/>
      <c r="CD16" s="815"/>
      <c r="CE16" s="815"/>
      <c r="CF16" s="815"/>
      <c r="CG16" s="81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0"/>
      <c r="DW16" s="831"/>
      <c r="DX16" s="831"/>
      <c r="DY16" s="831"/>
      <c r="DZ16" s="832"/>
      <c r="EA16" s="255"/>
    </row>
    <row r="17" spans="1:131" s="256" customFormat="1" ht="26.25" customHeight="1">
      <c r="A17" s="262">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11</v>
      </c>
      <c r="BR17" s="264"/>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5"/>
    </row>
    <row r="18" spans="1:131" s="256" customFormat="1" ht="26.25" customHeight="1">
      <c r="A18" s="262">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12</v>
      </c>
      <c r="BR18" s="264"/>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5"/>
    </row>
    <row r="19" spans="1:131" s="256" customFormat="1" ht="26.25" customHeight="1">
      <c r="A19" s="262">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13</v>
      </c>
      <c r="BR19" s="264"/>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5"/>
    </row>
    <row r="20" spans="1:131" s="256" customFormat="1" ht="26.25" customHeight="1">
      <c r="A20" s="262">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14</v>
      </c>
      <c r="BR20" s="264"/>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5"/>
    </row>
    <row r="21" spans="1:131" s="256" customFormat="1" ht="26.25" customHeight="1" thickBot="1">
      <c r="A21" s="262">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15</v>
      </c>
      <c r="BR21" s="264"/>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5"/>
    </row>
    <row r="22" spans="1:131" s="256" customFormat="1" ht="26.25" customHeight="1">
      <c r="A22" s="262">
        <v>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393</v>
      </c>
      <c r="BA22" s="852"/>
      <c r="BB22" s="852"/>
      <c r="BC22" s="852"/>
      <c r="BD22" s="853"/>
      <c r="BE22" s="254"/>
      <c r="BF22" s="254"/>
      <c r="BG22" s="254"/>
      <c r="BH22" s="254"/>
      <c r="BI22" s="254"/>
      <c r="BJ22" s="254"/>
      <c r="BK22" s="254"/>
      <c r="BL22" s="254"/>
      <c r="BM22" s="254"/>
      <c r="BN22" s="254"/>
      <c r="BO22" s="254"/>
      <c r="BP22" s="254"/>
      <c r="BQ22" s="263">
        <v>16</v>
      </c>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5"/>
    </row>
    <row r="23" spans="1:131" s="256" customFormat="1" ht="26.25" customHeight="1" thickBot="1">
      <c r="A23" s="265" t="s">
        <v>394</v>
      </c>
      <c r="B23" s="836" t="s">
        <v>395</v>
      </c>
      <c r="C23" s="837"/>
      <c r="D23" s="837"/>
      <c r="E23" s="837"/>
      <c r="F23" s="837"/>
      <c r="G23" s="837"/>
      <c r="H23" s="837"/>
      <c r="I23" s="837"/>
      <c r="J23" s="837"/>
      <c r="K23" s="837"/>
      <c r="L23" s="837"/>
      <c r="M23" s="837"/>
      <c r="N23" s="837"/>
      <c r="O23" s="837"/>
      <c r="P23" s="838"/>
      <c r="Q23" s="839">
        <v>17847</v>
      </c>
      <c r="R23" s="840"/>
      <c r="S23" s="840"/>
      <c r="T23" s="840"/>
      <c r="U23" s="840"/>
      <c r="V23" s="840">
        <v>17595</v>
      </c>
      <c r="W23" s="840"/>
      <c r="X23" s="840"/>
      <c r="Y23" s="840"/>
      <c r="Z23" s="840"/>
      <c r="AA23" s="840">
        <v>252</v>
      </c>
      <c r="AB23" s="840"/>
      <c r="AC23" s="840"/>
      <c r="AD23" s="840"/>
      <c r="AE23" s="841"/>
      <c r="AF23" s="842">
        <v>212</v>
      </c>
      <c r="AG23" s="840"/>
      <c r="AH23" s="840"/>
      <c r="AI23" s="840"/>
      <c r="AJ23" s="843"/>
      <c r="AK23" s="844"/>
      <c r="AL23" s="845"/>
      <c r="AM23" s="845"/>
      <c r="AN23" s="845"/>
      <c r="AO23" s="845"/>
      <c r="AP23" s="840"/>
      <c r="AQ23" s="840"/>
      <c r="AR23" s="840"/>
      <c r="AS23" s="840"/>
      <c r="AT23" s="840"/>
      <c r="AU23" s="846"/>
      <c r="AV23" s="846"/>
      <c r="AW23" s="846"/>
      <c r="AX23" s="846"/>
      <c r="AY23" s="847"/>
      <c r="AZ23" s="855" t="s">
        <v>175</v>
      </c>
      <c r="BA23" s="856"/>
      <c r="BB23" s="856"/>
      <c r="BC23" s="856"/>
      <c r="BD23" s="857"/>
      <c r="BE23" s="254"/>
      <c r="BF23" s="254"/>
      <c r="BG23" s="254"/>
      <c r="BH23" s="254"/>
      <c r="BI23" s="254"/>
      <c r="BJ23" s="254"/>
      <c r="BK23" s="254"/>
      <c r="BL23" s="254"/>
      <c r="BM23" s="254"/>
      <c r="BN23" s="254"/>
      <c r="BO23" s="254"/>
      <c r="BP23" s="254"/>
      <c r="BQ23" s="263">
        <v>17</v>
      </c>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5"/>
    </row>
    <row r="24" spans="1:131" s="256" customFormat="1" ht="26.25" customHeight="1">
      <c r="A24" s="854" t="s">
        <v>396</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3"/>
      <c r="BA24" s="253"/>
      <c r="BB24" s="253"/>
      <c r="BC24" s="253"/>
      <c r="BD24" s="253"/>
      <c r="BE24" s="254"/>
      <c r="BF24" s="254"/>
      <c r="BG24" s="254"/>
      <c r="BH24" s="254"/>
      <c r="BI24" s="254"/>
      <c r="BJ24" s="254"/>
      <c r="BK24" s="254"/>
      <c r="BL24" s="254"/>
      <c r="BM24" s="254"/>
      <c r="BN24" s="254"/>
      <c r="BO24" s="254"/>
      <c r="BP24" s="254"/>
      <c r="BQ24" s="263">
        <v>18</v>
      </c>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5"/>
    </row>
    <row r="25" spans="1:131" s="248" customFormat="1" ht="26.25" customHeight="1" thickBot="1">
      <c r="A25" s="795" t="s">
        <v>397</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19</v>
      </c>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c r="A26" s="786" t="s">
        <v>373</v>
      </c>
      <c r="B26" s="787"/>
      <c r="C26" s="787"/>
      <c r="D26" s="787"/>
      <c r="E26" s="787"/>
      <c r="F26" s="787"/>
      <c r="G26" s="787"/>
      <c r="H26" s="787"/>
      <c r="I26" s="787"/>
      <c r="J26" s="787"/>
      <c r="K26" s="787"/>
      <c r="L26" s="787"/>
      <c r="M26" s="787"/>
      <c r="N26" s="787"/>
      <c r="O26" s="787"/>
      <c r="P26" s="788"/>
      <c r="Q26" s="763" t="s">
        <v>398</v>
      </c>
      <c r="R26" s="764"/>
      <c r="S26" s="764"/>
      <c r="T26" s="764"/>
      <c r="U26" s="765"/>
      <c r="V26" s="763" t="s">
        <v>399</v>
      </c>
      <c r="W26" s="764"/>
      <c r="X26" s="764"/>
      <c r="Y26" s="764"/>
      <c r="Z26" s="765"/>
      <c r="AA26" s="763" t="s">
        <v>400</v>
      </c>
      <c r="AB26" s="764"/>
      <c r="AC26" s="764"/>
      <c r="AD26" s="764"/>
      <c r="AE26" s="764"/>
      <c r="AF26" s="858" t="s">
        <v>401</v>
      </c>
      <c r="AG26" s="859"/>
      <c r="AH26" s="859"/>
      <c r="AI26" s="859"/>
      <c r="AJ26" s="860"/>
      <c r="AK26" s="764" t="s">
        <v>402</v>
      </c>
      <c r="AL26" s="764"/>
      <c r="AM26" s="764"/>
      <c r="AN26" s="764"/>
      <c r="AO26" s="765"/>
      <c r="AP26" s="763" t="s">
        <v>403</v>
      </c>
      <c r="AQ26" s="764"/>
      <c r="AR26" s="764"/>
      <c r="AS26" s="764"/>
      <c r="AT26" s="765"/>
      <c r="AU26" s="763" t="s">
        <v>404</v>
      </c>
      <c r="AV26" s="764"/>
      <c r="AW26" s="764"/>
      <c r="AX26" s="764"/>
      <c r="AY26" s="765"/>
      <c r="AZ26" s="763" t="s">
        <v>405</v>
      </c>
      <c r="BA26" s="764"/>
      <c r="BB26" s="764"/>
      <c r="BC26" s="764"/>
      <c r="BD26" s="765"/>
      <c r="BE26" s="763" t="s">
        <v>380</v>
      </c>
      <c r="BF26" s="764"/>
      <c r="BG26" s="764"/>
      <c r="BH26" s="764"/>
      <c r="BI26" s="775"/>
      <c r="BJ26" s="253"/>
      <c r="BK26" s="253"/>
      <c r="BL26" s="253"/>
      <c r="BM26" s="253"/>
      <c r="BN26" s="253"/>
      <c r="BO26" s="266"/>
      <c r="BP26" s="266"/>
      <c r="BQ26" s="263">
        <v>20</v>
      </c>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26.25" customHeight="1" thickBot="1">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21</v>
      </c>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c r="A28" s="267">
        <v>1</v>
      </c>
      <c r="B28" s="777" t="s">
        <v>406</v>
      </c>
      <c r="C28" s="778"/>
      <c r="D28" s="778"/>
      <c r="E28" s="778"/>
      <c r="F28" s="778"/>
      <c r="G28" s="778"/>
      <c r="H28" s="778"/>
      <c r="I28" s="778"/>
      <c r="J28" s="778"/>
      <c r="K28" s="778"/>
      <c r="L28" s="778"/>
      <c r="M28" s="778"/>
      <c r="N28" s="778"/>
      <c r="O28" s="778"/>
      <c r="P28" s="779"/>
      <c r="Q28" s="868">
        <v>1925</v>
      </c>
      <c r="R28" s="869"/>
      <c r="S28" s="869"/>
      <c r="T28" s="869"/>
      <c r="U28" s="869"/>
      <c r="V28" s="869">
        <v>1900</v>
      </c>
      <c r="W28" s="869"/>
      <c r="X28" s="869"/>
      <c r="Y28" s="869"/>
      <c r="Z28" s="869"/>
      <c r="AA28" s="869">
        <v>25</v>
      </c>
      <c r="AB28" s="869"/>
      <c r="AC28" s="869"/>
      <c r="AD28" s="869"/>
      <c r="AE28" s="870"/>
      <c r="AF28" s="871">
        <v>25</v>
      </c>
      <c r="AG28" s="869"/>
      <c r="AH28" s="869"/>
      <c r="AI28" s="869"/>
      <c r="AJ28" s="872"/>
      <c r="AK28" s="873">
        <v>167</v>
      </c>
      <c r="AL28" s="864"/>
      <c r="AM28" s="864"/>
      <c r="AN28" s="864"/>
      <c r="AO28" s="864"/>
      <c r="AP28" s="864" t="s">
        <v>608</v>
      </c>
      <c r="AQ28" s="864"/>
      <c r="AR28" s="864"/>
      <c r="AS28" s="864"/>
      <c r="AT28" s="864"/>
      <c r="AU28" s="864" t="s">
        <v>608</v>
      </c>
      <c r="AV28" s="864"/>
      <c r="AW28" s="864"/>
      <c r="AX28" s="864"/>
      <c r="AY28" s="864"/>
      <c r="AZ28" s="865" t="s">
        <v>608</v>
      </c>
      <c r="BA28" s="865"/>
      <c r="BB28" s="865"/>
      <c r="BC28" s="865"/>
      <c r="BD28" s="865"/>
      <c r="BE28" s="866"/>
      <c r="BF28" s="866"/>
      <c r="BG28" s="866"/>
      <c r="BH28" s="866"/>
      <c r="BI28" s="867"/>
      <c r="BJ28" s="253"/>
      <c r="BK28" s="253"/>
      <c r="BL28" s="253"/>
      <c r="BM28" s="253"/>
      <c r="BN28" s="253"/>
      <c r="BO28" s="266"/>
      <c r="BP28" s="266"/>
      <c r="BQ28" s="263">
        <v>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c r="A29" s="267">
        <v>2</v>
      </c>
      <c r="B29" s="801" t="s">
        <v>407</v>
      </c>
      <c r="C29" s="802"/>
      <c r="D29" s="802"/>
      <c r="E29" s="802"/>
      <c r="F29" s="802"/>
      <c r="G29" s="802"/>
      <c r="H29" s="802"/>
      <c r="I29" s="802"/>
      <c r="J29" s="802"/>
      <c r="K29" s="802"/>
      <c r="L29" s="802"/>
      <c r="M29" s="802"/>
      <c r="N29" s="802"/>
      <c r="O29" s="802"/>
      <c r="P29" s="803"/>
      <c r="Q29" s="804">
        <v>97</v>
      </c>
      <c r="R29" s="805"/>
      <c r="S29" s="805"/>
      <c r="T29" s="805"/>
      <c r="U29" s="805"/>
      <c r="V29" s="805">
        <v>95</v>
      </c>
      <c r="W29" s="805"/>
      <c r="X29" s="805"/>
      <c r="Y29" s="805"/>
      <c r="Z29" s="805"/>
      <c r="AA29" s="805">
        <v>2</v>
      </c>
      <c r="AB29" s="805"/>
      <c r="AC29" s="805"/>
      <c r="AD29" s="805"/>
      <c r="AE29" s="806"/>
      <c r="AF29" s="807">
        <v>2</v>
      </c>
      <c r="AG29" s="808"/>
      <c r="AH29" s="808"/>
      <c r="AI29" s="808"/>
      <c r="AJ29" s="809"/>
      <c r="AK29" s="876">
        <v>13</v>
      </c>
      <c r="AL29" s="877"/>
      <c r="AM29" s="877"/>
      <c r="AN29" s="877"/>
      <c r="AO29" s="877"/>
      <c r="AP29" s="877">
        <v>6</v>
      </c>
      <c r="AQ29" s="877"/>
      <c r="AR29" s="877"/>
      <c r="AS29" s="877"/>
      <c r="AT29" s="877"/>
      <c r="AU29" s="877">
        <v>1</v>
      </c>
      <c r="AV29" s="877"/>
      <c r="AW29" s="877"/>
      <c r="AX29" s="877"/>
      <c r="AY29" s="877"/>
      <c r="AZ29" s="878" t="s">
        <v>608</v>
      </c>
      <c r="BA29" s="878"/>
      <c r="BB29" s="878"/>
      <c r="BC29" s="878"/>
      <c r="BD29" s="878"/>
      <c r="BE29" s="874"/>
      <c r="BF29" s="874"/>
      <c r="BG29" s="874"/>
      <c r="BH29" s="874"/>
      <c r="BI29" s="875"/>
      <c r="BJ29" s="253"/>
      <c r="BK29" s="253"/>
      <c r="BL29" s="253"/>
      <c r="BM29" s="253"/>
      <c r="BN29" s="253"/>
      <c r="BO29" s="266"/>
      <c r="BP29" s="266"/>
      <c r="BQ29" s="263">
        <v>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c r="A30" s="267">
        <v>3</v>
      </c>
      <c r="B30" s="801" t="s">
        <v>408</v>
      </c>
      <c r="C30" s="802"/>
      <c r="D30" s="802"/>
      <c r="E30" s="802"/>
      <c r="F30" s="802"/>
      <c r="G30" s="802"/>
      <c r="H30" s="802"/>
      <c r="I30" s="802"/>
      <c r="J30" s="802"/>
      <c r="K30" s="802"/>
      <c r="L30" s="802"/>
      <c r="M30" s="802"/>
      <c r="N30" s="802"/>
      <c r="O30" s="802"/>
      <c r="P30" s="803"/>
      <c r="Q30" s="804">
        <v>128</v>
      </c>
      <c r="R30" s="805"/>
      <c r="S30" s="805"/>
      <c r="T30" s="805"/>
      <c r="U30" s="805"/>
      <c r="V30" s="805">
        <v>126</v>
      </c>
      <c r="W30" s="805"/>
      <c r="X30" s="805"/>
      <c r="Y30" s="805"/>
      <c r="Z30" s="805"/>
      <c r="AA30" s="805">
        <v>2</v>
      </c>
      <c r="AB30" s="805"/>
      <c r="AC30" s="805"/>
      <c r="AD30" s="805"/>
      <c r="AE30" s="806"/>
      <c r="AF30" s="807">
        <v>2</v>
      </c>
      <c r="AG30" s="808"/>
      <c r="AH30" s="808"/>
      <c r="AI30" s="808"/>
      <c r="AJ30" s="809"/>
      <c r="AK30" s="876">
        <v>26</v>
      </c>
      <c r="AL30" s="877"/>
      <c r="AM30" s="877"/>
      <c r="AN30" s="877"/>
      <c r="AO30" s="877"/>
      <c r="AP30" s="877">
        <v>31</v>
      </c>
      <c r="AQ30" s="877"/>
      <c r="AR30" s="877"/>
      <c r="AS30" s="877"/>
      <c r="AT30" s="877"/>
      <c r="AU30" s="877">
        <v>8</v>
      </c>
      <c r="AV30" s="877"/>
      <c r="AW30" s="877"/>
      <c r="AX30" s="877"/>
      <c r="AY30" s="877"/>
      <c r="AZ30" s="878" t="s">
        <v>608</v>
      </c>
      <c r="BA30" s="878"/>
      <c r="BB30" s="878"/>
      <c r="BC30" s="878"/>
      <c r="BD30" s="878"/>
      <c r="BE30" s="874"/>
      <c r="BF30" s="874"/>
      <c r="BG30" s="874"/>
      <c r="BH30" s="874"/>
      <c r="BI30" s="875"/>
      <c r="BJ30" s="253"/>
      <c r="BK30" s="253"/>
      <c r="BL30" s="253"/>
      <c r="BM30" s="253"/>
      <c r="BN30" s="253"/>
      <c r="BO30" s="266"/>
      <c r="BP30" s="266"/>
      <c r="BQ30" s="263">
        <v>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c r="A31" s="267">
        <v>4</v>
      </c>
      <c r="B31" s="801" t="s">
        <v>409</v>
      </c>
      <c r="C31" s="802"/>
      <c r="D31" s="802"/>
      <c r="E31" s="802"/>
      <c r="F31" s="802"/>
      <c r="G31" s="802"/>
      <c r="H31" s="802"/>
      <c r="I31" s="802"/>
      <c r="J31" s="802"/>
      <c r="K31" s="802"/>
      <c r="L31" s="802"/>
      <c r="M31" s="802"/>
      <c r="N31" s="802"/>
      <c r="O31" s="802"/>
      <c r="P31" s="803"/>
      <c r="Q31" s="804">
        <v>119</v>
      </c>
      <c r="R31" s="805"/>
      <c r="S31" s="805"/>
      <c r="T31" s="805"/>
      <c r="U31" s="805"/>
      <c r="V31" s="805">
        <v>116</v>
      </c>
      <c r="W31" s="805"/>
      <c r="X31" s="805"/>
      <c r="Y31" s="805"/>
      <c r="Z31" s="805"/>
      <c r="AA31" s="805">
        <v>3</v>
      </c>
      <c r="AB31" s="805"/>
      <c r="AC31" s="805"/>
      <c r="AD31" s="805"/>
      <c r="AE31" s="806"/>
      <c r="AF31" s="807">
        <v>3</v>
      </c>
      <c r="AG31" s="808"/>
      <c r="AH31" s="808"/>
      <c r="AI31" s="808"/>
      <c r="AJ31" s="809"/>
      <c r="AK31" s="876">
        <v>33</v>
      </c>
      <c r="AL31" s="877"/>
      <c r="AM31" s="877"/>
      <c r="AN31" s="877"/>
      <c r="AO31" s="877"/>
      <c r="AP31" s="877">
        <v>12</v>
      </c>
      <c r="AQ31" s="877"/>
      <c r="AR31" s="877"/>
      <c r="AS31" s="877"/>
      <c r="AT31" s="877"/>
      <c r="AU31" s="877">
        <v>3</v>
      </c>
      <c r="AV31" s="877"/>
      <c r="AW31" s="877"/>
      <c r="AX31" s="877"/>
      <c r="AY31" s="877"/>
      <c r="AZ31" s="878" t="s">
        <v>608</v>
      </c>
      <c r="BA31" s="878"/>
      <c r="BB31" s="878"/>
      <c r="BC31" s="878"/>
      <c r="BD31" s="878"/>
      <c r="BE31" s="874"/>
      <c r="BF31" s="874"/>
      <c r="BG31" s="874"/>
      <c r="BH31" s="874"/>
      <c r="BI31" s="875"/>
      <c r="BJ31" s="253"/>
      <c r="BK31" s="253"/>
      <c r="BL31" s="253"/>
      <c r="BM31" s="253"/>
      <c r="BN31" s="253"/>
      <c r="BO31" s="266"/>
      <c r="BP31" s="266"/>
      <c r="BQ31" s="263">
        <v>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c r="A32" s="267">
        <v>5</v>
      </c>
      <c r="B32" s="801" t="s">
        <v>410</v>
      </c>
      <c r="C32" s="802"/>
      <c r="D32" s="802"/>
      <c r="E32" s="802"/>
      <c r="F32" s="802"/>
      <c r="G32" s="802"/>
      <c r="H32" s="802"/>
      <c r="I32" s="802"/>
      <c r="J32" s="802"/>
      <c r="K32" s="802"/>
      <c r="L32" s="802"/>
      <c r="M32" s="802"/>
      <c r="N32" s="802"/>
      <c r="O32" s="802"/>
      <c r="P32" s="803"/>
      <c r="Q32" s="804">
        <v>381</v>
      </c>
      <c r="R32" s="805"/>
      <c r="S32" s="805"/>
      <c r="T32" s="805"/>
      <c r="U32" s="805"/>
      <c r="V32" s="805">
        <v>378</v>
      </c>
      <c r="W32" s="805"/>
      <c r="X32" s="805"/>
      <c r="Y32" s="805"/>
      <c r="Z32" s="805"/>
      <c r="AA32" s="805">
        <v>3</v>
      </c>
      <c r="AB32" s="805"/>
      <c r="AC32" s="805"/>
      <c r="AD32" s="805"/>
      <c r="AE32" s="806"/>
      <c r="AF32" s="807">
        <v>3</v>
      </c>
      <c r="AG32" s="808"/>
      <c r="AH32" s="808"/>
      <c r="AI32" s="808"/>
      <c r="AJ32" s="809"/>
      <c r="AK32" s="876">
        <v>237</v>
      </c>
      <c r="AL32" s="877"/>
      <c r="AM32" s="877"/>
      <c r="AN32" s="877"/>
      <c r="AO32" s="877"/>
      <c r="AP32" s="877" t="s">
        <v>608</v>
      </c>
      <c r="AQ32" s="877"/>
      <c r="AR32" s="877"/>
      <c r="AS32" s="877"/>
      <c r="AT32" s="877"/>
      <c r="AU32" s="877" t="s">
        <v>608</v>
      </c>
      <c r="AV32" s="877"/>
      <c r="AW32" s="877"/>
      <c r="AX32" s="877"/>
      <c r="AY32" s="877"/>
      <c r="AZ32" s="878" t="s">
        <v>608</v>
      </c>
      <c r="BA32" s="878"/>
      <c r="BB32" s="878"/>
      <c r="BC32" s="878"/>
      <c r="BD32" s="878"/>
      <c r="BE32" s="874"/>
      <c r="BF32" s="874"/>
      <c r="BG32" s="874"/>
      <c r="BH32" s="874"/>
      <c r="BI32" s="875"/>
      <c r="BJ32" s="253"/>
      <c r="BK32" s="253"/>
      <c r="BL32" s="253"/>
      <c r="BM32" s="253"/>
      <c r="BN32" s="253"/>
      <c r="BO32" s="266"/>
      <c r="BP32" s="266"/>
      <c r="BQ32" s="263">
        <v>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c r="A33" s="267">
        <v>6</v>
      </c>
      <c r="B33" s="801" t="s">
        <v>411</v>
      </c>
      <c r="C33" s="802"/>
      <c r="D33" s="802"/>
      <c r="E33" s="802"/>
      <c r="F33" s="802"/>
      <c r="G33" s="802"/>
      <c r="H33" s="802"/>
      <c r="I33" s="802"/>
      <c r="J33" s="802"/>
      <c r="K33" s="802"/>
      <c r="L33" s="802"/>
      <c r="M33" s="802"/>
      <c r="N33" s="802"/>
      <c r="O33" s="802"/>
      <c r="P33" s="803"/>
      <c r="Q33" s="804">
        <v>24</v>
      </c>
      <c r="R33" s="805"/>
      <c r="S33" s="805"/>
      <c r="T33" s="805"/>
      <c r="U33" s="805"/>
      <c r="V33" s="805">
        <v>23</v>
      </c>
      <c r="W33" s="805"/>
      <c r="X33" s="805"/>
      <c r="Y33" s="805"/>
      <c r="Z33" s="805"/>
      <c r="AA33" s="805">
        <v>1</v>
      </c>
      <c r="AB33" s="805"/>
      <c r="AC33" s="805"/>
      <c r="AD33" s="805"/>
      <c r="AE33" s="806"/>
      <c r="AF33" s="807">
        <v>1</v>
      </c>
      <c r="AG33" s="808"/>
      <c r="AH33" s="808"/>
      <c r="AI33" s="808"/>
      <c r="AJ33" s="809"/>
      <c r="AK33" s="876">
        <v>10</v>
      </c>
      <c r="AL33" s="877"/>
      <c r="AM33" s="877"/>
      <c r="AN33" s="877"/>
      <c r="AO33" s="877"/>
      <c r="AP33" s="877" t="s">
        <v>608</v>
      </c>
      <c r="AQ33" s="877"/>
      <c r="AR33" s="877"/>
      <c r="AS33" s="877"/>
      <c r="AT33" s="877"/>
      <c r="AU33" s="877" t="s">
        <v>608</v>
      </c>
      <c r="AV33" s="877"/>
      <c r="AW33" s="877"/>
      <c r="AX33" s="877"/>
      <c r="AY33" s="877"/>
      <c r="AZ33" s="878" t="s">
        <v>609</v>
      </c>
      <c r="BA33" s="878"/>
      <c r="BB33" s="878"/>
      <c r="BC33" s="878"/>
      <c r="BD33" s="878"/>
      <c r="BE33" s="874"/>
      <c r="BF33" s="874"/>
      <c r="BG33" s="874"/>
      <c r="BH33" s="874"/>
      <c r="BI33" s="875"/>
      <c r="BJ33" s="253"/>
      <c r="BK33" s="253"/>
      <c r="BL33" s="253"/>
      <c r="BM33" s="253"/>
      <c r="BN33" s="253"/>
      <c r="BO33" s="266"/>
      <c r="BP33" s="266"/>
      <c r="BQ33" s="263">
        <v>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c r="A34" s="267">
        <v>7</v>
      </c>
      <c r="B34" s="801" t="s">
        <v>412</v>
      </c>
      <c r="C34" s="802"/>
      <c r="D34" s="802"/>
      <c r="E34" s="802"/>
      <c r="F34" s="802"/>
      <c r="G34" s="802"/>
      <c r="H34" s="802"/>
      <c r="I34" s="802"/>
      <c r="J34" s="802"/>
      <c r="K34" s="802"/>
      <c r="L34" s="802"/>
      <c r="M34" s="802"/>
      <c r="N34" s="802"/>
      <c r="O34" s="802"/>
      <c r="P34" s="803"/>
      <c r="Q34" s="804">
        <v>27</v>
      </c>
      <c r="R34" s="805"/>
      <c r="S34" s="805"/>
      <c r="T34" s="805"/>
      <c r="U34" s="805"/>
      <c r="V34" s="805">
        <v>25</v>
      </c>
      <c r="W34" s="805"/>
      <c r="X34" s="805"/>
      <c r="Y34" s="805"/>
      <c r="Z34" s="805"/>
      <c r="AA34" s="805">
        <v>2</v>
      </c>
      <c r="AB34" s="805"/>
      <c r="AC34" s="805"/>
      <c r="AD34" s="805"/>
      <c r="AE34" s="806"/>
      <c r="AF34" s="807">
        <v>2</v>
      </c>
      <c r="AG34" s="808"/>
      <c r="AH34" s="808"/>
      <c r="AI34" s="808"/>
      <c r="AJ34" s="809"/>
      <c r="AK34" s="876" t="s">
        <v>608</v>
      </c>
      <c r="AL34" s="877"/>
      <c r="AM34" s="877"/>
      <c r="AN34" s="877"/>
      <c r="AO34" s="877"/>
      <c r="AP34" s="877" t="s">
        <v>610</v>
      </c>
      <c r="AQ34" s="877"/>
      <c r="AR34" s="877"/>
      <c r="AS34" s="877"/>
      <c r="AT34" s="877"/>
      <c r="AU34" s="877" t="s">
        <v>608</v>
      </c>
      <c r="AV34" s="877"/>
      <c r="AW34" s="877"/>
      <c r="AX34" s="877"/>
      <c r="AY34" s="877"/>
      <c r="AZ34" s="878" t="s">
        <v>608</v>
      </c>
      <c r="BA34" s="878"/>
      <c r="BB34" s="878"/>
      <c r="BC34" s="878"/>
      <c r="BD34" s="878"/>
      <c r="BE34" s="874"/>
      <c r="BF34" s="874"/>
      <c r="BG34" s="874"/>
      <c r="BH34" s="874"/>
      <c r="BI34" s="875"/>
      <c r="BJ34" s="253"/>
      <c r="BK34" s="253"/>
      <c r="BL34" s="253"/>
      <c r="BM34" s="253"/>
      <c r="BN34" s="253"/>
      <c r="BO34" s="266"/>
      <c r="BP34" s="266"/>
      <c r="BQ34" s="263">
        <v>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c r="A35" s="267">
        <v>8</v>
      </c>
      <c r="B35" s="801" t="s">
        <v>413</v>
      </c>
      <c r="C35" s="802"/>
      <c r="D35" s="802"/>
      <c r="E35" s="802"/>
      <c r="F35" s="802"/>
      <c r="G35" s="802"/>
      <c r="H35" s="802"/>
      <c r="I35" s="802"/>
      <c r="J35" s="802"/>
      <c r="K35" s="802"/>
      <c r="L35" s="802"/>
      <c r="M35" s="802"/>
      <c r="N35" s="802"/>
      <c r="O35" s="802"/>
      <c r="P35" s="803"/>
      <c r="Q35" s="804">
        <v>563</v>
      </c>
      <c r="R35" s="805"/>
      <c r="S35" s="805"/>
      <c r="T35" s="805"/>
      <c r="U35" s="805"/>
      <c r="V35" s="805">
        <v>537</v>
      </c>
      <c r="W35" s="805"/>
      <c r="X35" s="805"/>
      <c r="Y35" s="805"/>
      <c r="Z35" s="805"/>
      <c r="AA35" s="805">
        <v>26</v>
      </c>
      <c r="AB35" s="805"/>
      <c r="AC35" s="805"/>
      <c r="AD35" s="805"/>
      <c r="AE35" s="806"/>
      <c r="AF35" s="807">
        <v>191</v>
      </c>
      <c r="AG35" s="808"/>
      <c r="AH35" s="808"/>
      <c r="AI35" s="808"/>
      <c r="AJ35" s="809"/>
      <c r="AK35" s="876">
        <v>109</v>
      </c>
      <c r="AL35" s="877"/>
      <c r="AM35" s="877"/>
      <c r="AN35" s="877"/>
      <c r="AO35" s="877"/>
      <c r="AP35" s="877">
        <v>3066</v>
      </c>
      <c r="AQ35" s="877"/>
      <c r="AR35" s="877"/>
      <c r="AS35" s="877"/>
      <c r="AT35" s="877"/>
      <c r="AU35" s="877">
        <v>1125</v>
      </c>
      <c r="AV35" s="877"/>
      <c r="AW35" s="877"/>
      <c r="AX35" s="877"/>
      <c r="AY35" s="877"/>
      <c r="AZ35" s="878" t="s">
        <v>608</v>
      </c>
      <c r="BA35" s="878"/>
      <c r="BB35" s="878"/>
      <c r="BC35" s="878"/>
      <c r="BD35" s="878"/>
      <c r="BE35" s="874" t="s">
        <v>414</v>
      </c>
      <c r="BF35" s="874"/>
      <c r="BG35" s="874"/>
      <c r="BH35" s="874"/>
      <c r="BI35" s="875"/>
      <c r="BJ35" s="253"/>
      <c r="BK35" s="253"/>
      <c r="BL35" s="253"/>
      <c r="BM35" s="253"/>
      <c r="BN35" s="253"/>
      <c r="BO35" s="266"/>
      <c r="BP35" s="266"/>
      <c r="BQ35" s="263">
        <v>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c r="A36" s="267">
        <v>9</v>
      </c>
      <c r="B36" s="801" t="s">
        <v>415</v>
      </c>
      <c r="C36" s="802"/>
      <c r="D36" s="802"/>
      <c r="E36" s="802"/>
      <c r="F36" s="802"/>
      <c r="G36" s="802"/>
      <c r="H36" s="802"/>
      <c r="I36" s="802"/>
      <c r="J36" s="802"/>
      <c r="K36" s="802"/>
      <c r="L36" s="802"/>
      <c r="M36" s="802"/>
      <c r="N36" s="802"/>
      <c r="O36" s="802"/>
      <c r="P36" s="803"/>
      <c r="Q36" s="804">
        <v>1781</v>
      </c>
      <c r="R36" s="805"/>
      <c r="S36" s="805"/>
      <c r="T36" s="805"/>
      <c r="U36" s="805"/>
      <c r="V36" s="805">
        <v>1781</v>
      </c>
      <c r="W36" s="805"/>
      <c r="X36" s="805"/>
      <c r="Y36" s="805"/>
      <c r="Z36" s="805"/>
      <c r="AA36" s="805">
        <v>0</v>
      </c>
      <c r="AB36" s="805"/>
      <c r="AC36" s="805"/>
      <c r="AD36" s="805"/>
      <c r="AE36" s="806"/>
      <c r="AF36" s="807">
        <v>0</v>
      </c>
      <c r="AG36" s="808"/>
      <c r="AH36" s="808"/>
      <c r="AI36" s="808"/>
      <c r="AJ36" s="809"/>
      <c r="AK36" s="876">
        <v>425</v>
      </c>
      <c r="AL36" s="877"/>
      <c r="AM36" s="877"/>
      <c r="AN36" s="877"/>
      <c r="AO36" s="877"/>
      <c r="AP36" s="877">
        <v>5700</v>
      </c>
      <c r="AQ36" s="877"/>
      <c r="AR36" s="877"/>
      <c r="AS36" s="877"/>
      <c r="AT36" s="877"/>
      <c r="AU36" s="877">
        <v>5119</v>
      </c>
      <c r="AV36" s="877"/>
      <c r="AW36" s="877"/>
      <c r="AX36" s="877"/>
      <c r="AY36" s="877"/>
      <c r="AZ36" s="878" t="s">
        <v>608</v>
      </c>
      <c r="BA36" s="878"/>
      <c r="BB36" s="878"/>
      <c r="BC36" s="878"/>
      <c r="BD36" s="878"/>
      <c r="BE36" s="874" t="s">
        <v>416</v>
      </c>
      <c r="BF36" s="874"/>
      <c r="BG36" s="874"/>
      <c r="BH36" s="874"/>
      <c r="BI36" s="875"/>
      <c r="BJ36" s="253"/>
      <c r="BK36" s="253"/>
      <c r="BL36" s="253"/>
      <c r="BM36" s="253"/>
      <c r="BN36" s="253"/>
      <c r="BO36" s="266"/>
      <c r="BP36" s="266"/>
      <c r="BQ36" s="263">
        <v>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c r="A37" s="267">
        <v>10</v>
      </c>
      <c r="B37" s="801"/>
      <c r="C37" s="802"/>
      <c r="D37" s="802"/>
      <c r="E37" s="802"/>
      <c r="F37" s="802"/>
      <c r="G37" s="802"/>
      <c r="H37" s="802"/>
      <c r="I37" s="802"/>
      <c r="J37" s="802"/>
      <c r="K37" s="802"/>
      <c r="L37" s="802"/>
      <c r="M37" s="802"/>
      <c r="N37" s="802"/>
      <c r="O37" s="802"/>
      <c r="P37" s="803"/>
      <c r="Q37" s="804"/>
      <c r="R37" s="805"/>
      <c r="S37" s="805"/>
      <c r="T37" s="805"/>
      <c r="U37" s="805"/>
      <c r="V37" s="805"/>
      <c r="W37" s="805"/>
      <c r="X37" s="805"/>
      <c r="Y37" s="805"/>
      <c r="Z37" s="805"/>
      <c r="AA37" s="805"/>
      <c r="AB37" s="805"/>
      <c r="AC37" s="805"/>
      <c r="AD37" s="805"/>
      <c r="AE37" s="806"/>
      <c r="AF37" s="807"/>
      <c r="AG37" s="808"/>
      <c r="AH37" s="808"/>
      <c r="AI37" s="808"/>
      <c r="AJ37" s="809"/>
      <c r="AK37" s="876"/>
      <c r="AL37" s="877"/>
      <c r="AM37" s="877"/>
      <c r="AN37" s="877"/>
      <c r="AO37" s="877"/>
      <c r="AP37" s="877"/>
      <c r="AQ37" s="877"/>
      <c r="AR37" s="877"/>
      <c r="AS37" s="877"/>
      <c r="AT37" s="877"/>
      <c r="AU37" s="877"/>
      <c r="AV37" s="877"/>
      <c r="AW37" s="877"/>
      <c r="AX37" s="877"/>
      <c r="AY37" s="877"/>
      <c r="AZ37" s="878"/>
      <c r="BA37" s="878"/>
      <c r="BB37" s="878"/>
      <c r="BC37" s="878"/>
      <c r="BD37" s="878"/>
      <c r="BE37" s="874"/>
      <c r="BF37" s="874"/>
      <c r="BG37" s="874"/>
      <c r="BH37" s="874"/>
      <c r="BI37" s="875"/>
      <c r="BJ37" s="253"/>
      <c r="BK37" s="253"/>
      <c r="BL37" s="253"/>
      <c r="BM37" s="253"/>
      <c r="BN37" s="253"/>
      <c r="BO37" s="266"/>
      <c r="BP37" s="266"/>
      <c r="BQ37" s="263">
        <v>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c r="A38" s="267">
        <v>11</v>
      </c>
      <c r="B38" s="801"/>
      <c r="C38" s="802"/>
      <c r="D38" s="802"/>
      <c r="E38" s="802"/>
      <c r="F38" s="802"/>
      <c r="G38" s="802"/>
      <c r="H38" s="802"/>
      <c r="I38" s="802"/>
      <c r="J38" s="802"/>
      <c r="K38" s="802"/>
      <c r="L38" s="802"/>
      <c r="M38" s="802"/>
      <c r="N38" s="802"/>
      <c r="O38" s="802"/>
      <c r="P38" s="803"/>
      <c r="Q38" s="804"/>
      <c r="R38" s="805"/>
      <c r="S38" s="805"/>
      <c r="T38" s="805"/>
      <c r="U38" s="805"/>
      <c r="V38" s="805"/>
      <c r="W38" s="805"/>
      <c r="X38" s="805"/>
      <c r="Y38" s="805"/>
      <c r="Z38" s="805"/>
      <c r="AA38" s="805"/>
      <c r="AB38" s="805"/>
      <c r="AC38" s="805"/>
      <c r="AD38" s="805"/>
      <c r="AE38" s="806"/>
      <c r="AF38" s="807"/>
      <c r="AG38" s="808"/>
      <c r="AH38" s="808"/>
      <c r="AI38" s="808"/>
      <c r="AJ38" s="809"/>
      <c r="AK38" s="876"/>
      <c r="AL38" s="877"/>
      <c r="AM38" s="877"/>
      <c r="AN38" s="877"/>
      <c r="AO38" s="877"/>
      <c r="AP38" s="877"/>
      <c r="AQ38" s="877"/>
      <c r="AR38" s="877"/>
      <c r="AS38" s="877"/>
      <c r="AT38" s="877"/>
      <c r="AU38" s="877"/>
      <c r="AV38" s="877"/>
      <c r="AW38" s="877"/>
      <c r="AX38" s="877"/>
      <c r="AY38" s="877"/>
      <c r="AZ38" s="878"/>
      <c r="BA38" s="878"/>
      <c r="BB38" s="878"/>
      <c r="BC38" s="878"/>
      <c r="BD38" s="878"/>
      <c r="BE38" s="874"/>
      <c r="BF38" s="874"/>
      <c r="BG38" s="874"/>
      <c r="BH38" s="874"/>
      <c r="BI38" s="875"/>
      <c r="BJ38" s="253"/>
      <c r="BK38" s="253"/>
      <c r="BL38" s="253"/>
      <c r="BM38" s="253"/>
      <c r="BN38" s="253"/>
      <c r="BO38" s="266"/>
      <c r="BP38" s="266"/>
      <c r="BQ38" s="263">
        <v>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c r="A39" s="267">
        <v>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76"/>
      <c r="AL39" s="877"/>
      <c r="AM39" s="877"/>
      <c r="AN39" s="877"/>
      <c r="AO39" s="877"/>
      <c r="AP39" s="877"/>
      <c r="AQ39" s="877"/>
      <c r="AR39" s="877"/>
      <c r="AS39" s="877"/>
      <c r="AT39" s="877"/>
      <c r="AU39" s="877"/>
      <c r="AV39" s="877"/>
      <c r="AW39" s="877"/>
      <c r="AX39" s="877"/>
      <c r="AY39" s="877"/>
      <c r="AZ39" s="878"/>
      <c r="BA39" s="878"/>
      <c r="BB39" s="878"/>
      <c r="BC39" s="878"/>
      <c r="BD39" s="878"/>
      <c r="BE39" s="874"/>
      <c r="BF39" s="874"/>
      <c r="BG39" s="874"/>
      <c r="BH39" s="874"/>
      <c r="BI39" s="875"/>
      <c r="BJ39" s="253"/>
      <c r="BK39" s="253"/>
      <c r="BL39" s="253"/>
      <c r="BM39" s="253"/>
      <c r="BN39" s="253"/>
      <c r="BO39" s="266"/>
      <c r="BP39" s="266"/>
      <c r="BQ39" s="263">
        <v>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c r="A40" s="262">
        <v>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76"/>
      <c r="AL40" s="877"/>
      <c r="AM40" s="877"/>
      <c r="AN40" s="877"/>
      <c r="AO40" s="877"/>
      <c r="AP40" s="877"/>
      <c r="AQ40" s="877"/>
      <c r="AR40" s="877"/>
      <c r="AS40" s="877"/>
      <c r="AT40" s="877"/>
      <c r="AU40" s="877"/>
      <c r="AV40" s="877"/>
      <c r="AW40" s="877"/>
      <c r="AX40" s="877"/>
      <c r="AY40" s="877"/>
      <c r="AZ40" s="878"/>
      <c r="BA40" s="878"/>
      <c r="BB40" s="878"/>
      <c r="BC40" s="878"/>
      <c r="BD40" s="878"/>
      <c r="BE40" s="874"/>
      <c r="BF40" s="874"/>
      <c r="BG40" s="874"/>
      <c r="BH40" s="874"/>
      <c r="BI40" s="875"/>
      <c r="BJ40" s="253"/>
      <c r="BK40" s="253"/>
      <c r="BL40" s="253"/>
      <c r="BM40" s="253"/>
      <c r="BN40" s="253"/>
      <c r="BO40" s="266"/>
      <c r="BP40" s="266"/>
      <c r="BQ40" s="263">
        <v>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c r="A41" s="262">
        <v>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6"/>
      <c r="AL41" s="877"/>
      <c r="AM41" s="877"/>
      <c r="AN41" s="877"/>
      <c r="AO41" s="877"/>
      <c r="AP41" s="877"/>
      <c r="AQ41" s="877"/>
      <c r="AR41" s="877"/>
      <c r="AS41" s="877"/>
      <c r="AT41" s="877"/>
      <c r="AU41" s="877"/>
      <c r="AV41" s="877"/>
      <c r="AW41" s="877"/>
      <c r="AX41" s="877"/>
      <c r="AY41" s="877"/>
      <c r="AZ41" s="878"/>
      <c r="BA41" s="878"/>
      <c r="BB41" s="878"/>
      <c r="BC41" s="878"/>
      <c r="BD41" s="878"/>
      <c r="BE41" s="874"/>
      <c r="BF41" s="874"/>
      <c r="BG41" s="874"/>
      <c r="BH41" s="874"/>
      <c r="BI41" s="875"/>
      <c r="BJ41" s="253"/>
      <c r="BK41" s="253"/>
      <c r="BL41" s="253"/>
      <c r="BM41" s="253"/>
      <c r="BN41" s="253"/>
      <c r="BO41" s="266"/>
      <c r="BP41" s="266"/>
      <c r="BQ41" s="263">
        <v>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c r="A42" s="262">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6"/>
      <c r="AL42" s="877"/>
      <c r="AM42" s="877"/>
      <c r="AN42" s="877"/>
      <c r="AO42" s="877"/>
      <c r="AP42" s="877"/>
      <c r="AQ42" s="877"/>
      <c r="AR42" s="877"/>
      <c r="AS42" s="877"/>
      <c r="AT42" s="877"/>
      <c r="AU42" s="877"/>
      <c r="AV42" s="877"/>
      <c r="AW42" s="877"/>
      <c r="AX42" s="877"/>
      <c r="AY42" s="877"/>
      <c r="AZ42" s="878"/>
      <c r="BA42" s="878"/>
      <c r="BB42" s="878"/>
      <c r="BC42" s="878"/>
      <c r="BD42" s="878"/>
      <c r="BE42" s="874"/>
      <c r="BF42" s="874"/>
      <c r="BG42" s="874"/>
      <c r="BH42" s="874"/>
      <c r="BI42" s="875"/>
      <c r="BJ42" s="253"/>
      <c r="BK42" s="253"/>
      <c r="BL42" s="253"/>
      <c r="BM42" s="253"/>
      <c r="BN42" s="253"/>
      <c r="BO42" s="266"/>
      <c r="BP42" s="266"/>
      <c r="BQ42" s="263">
        <v>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c r="A43" s="262">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6"/>
      <c r="AL43" s="877"/>
      <c r="AM43" s="877"/>
      <c r="AN43" s="877"/>
      <c r="AO43" s="877"/>
      <c r="AP43" s="877"/>
      <c r="AQ43" s="877"/>
      <c r="AR43" s="877"/>
      <c r="AS43" s="877"/>
      <c r="AT43" s="877"/>
      <c r="AU43" s="877"/>
      <c r="AV43" s="877"/>
      <c r="AW43" s="877"/>
      <c r="AX43" s="877"/>
      <c r="AY43" s="877"/>
      <c r="AZ43" s="878"/>
      <c r="BA43" s="878"/>
      <c r="BB43" s="878"/>
      <c r="BC43" s="878"/>
      <c r="BD43" s="878"/>
      <c r="BE43" s="874"/>
      <c r="BF43" s="874"/>
      <c r="BG43" s="874"/>
      <c r="BH43" s="874"/>
      <c r="BI43" s="875"/>
      <c r="BJ43" s="253"/>
      <c r="BK43" s="253"/>
      <c r="BL43" s="253"/>
      <c r="BM43" s="253"/>
      <c r="BN43" s="253"/>
      <c r="BO43" s="266"/>
      <c r="BP43" s="266"/>
      <c r="BQ43" s="263">
        <v>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c r="A44" s="262">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6"/>
      <c r="AL44" s="877"/>
      <c r="AM44" s="877"/>
      <c r="AN44" s="877"/>
      <c r="AO44" s="877"/>
      <c r="AP44" s="877"/>
      <c r="AQ44" s="877"/>
      <c r="AR44" s="877"/>
      <c r="AS44" s="877"/>
      <c r="AT44" s="877"/>
      <c r="AU44" s="877"/>
      <c r="AV44" s="877"/>
      <c r="AW44" s="877"/>
      <c r="AX44" s="877"/>
      <c r="AY44" s="877"/>
      <c r="AZ44" s="878"/>
      <c r="BA44" s="878"/>
      <c r="BB44" s="878"/>
      <c r="BC44" s="878"/>
      <c r="BD44" s="878"/>
      <c r="BE44" s="874"/>
      <c r="BF44" s="874"/>
      <c r="BG44" s="874"/>
      <c r="BH44" s="874"/>
      <c r="BI44" s="875"/>
      <c r="BJ44" s="253"/>
      <c r="BK44" s="253"/>
      <c r="BL44" s="253"/>
      <c r="BM44" s="253"/>
      <c r="BN44" s="253"/>
      <c r="BO44" s="266"/>
      <c r="BP44" s="266"/>
      <c r="BQ44" s="263">
        <v>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c r="A45" s="262">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6"/>
      <c r="AL45" s="877"/>
      <c r="AM45" s="877"/>
      <c r="AN45" s="877"/>
      <c r="AO45" s="877"/>
      <c r="AP45" s="877"/>
      <c r="AQ45" s="877"/>
      <c r="AR45" s="877"/>
      <c r="AS45" s="877"/>
      <c r="AT45" s="877"/>
      <c r="AU45" s="877"/>
      <c r="AV45" s="877"/>
      <c r="AW45" s="877"/>
      <c r="AX45" s="877"/>
      <c r="AY45" s="877"/>
      <c r="AZ45" s="878"/>
      <c r="BA45" s="878"/>
      <c r="BB45" s="878"/>
      <c r="BC45" s="878"/>
      <c r="BD45" s="878"/>
      <c r="BE45" s="874"/>
      <c r="BF45" s="874"/>
      <c r="BG45" s="874"/>
      <c r="BH45" s="874"/>
      <c r="BI45" s="875"/>
      <c r="BJ45" s="253"/>
      <c r="BK45" s="253"/>
      <c r="BL45" s="253"/>
      <c r="BM45" s="253"/>
      <c r="BN45" s="253"/>
      <c r="BO45" s="266"/>
      <c r="BP45" s="266"/>
      <c r="BQ45" s="263">
        <v>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c r="A46" s="262">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6"/>
      <c r="AL46" s="877"/>
      <c r="AM46" s="877"/>
      <c r="AN46" s="877"/>
      <c r="AO46" s="877"/>
      <c r="AP46" s="877"/>
      <c r="AQ46" s="877"/>
      <c r="AR46" s="877"/>
      <c r="AS46" s="877"/>
      <c r="AT46" s="877"/>
      <c r="AU46" s="877"/>
      <c r="AV46" s="877"/>
      <c r="AW46" s="877"/>
      <c r="AX46" s="877"/>
      <c r="AY46" s="877"/>
      <c r="AZ46" s="878"/>
      <c r="BA46" s="878"/>
      <c r="BB46" s="878"/>
      <c r="BC46" s="878"/>
      <c r="BD46" s="878"/>
      <c r="BE46" s="874"/>
      <c r="BF46" s="874"/>
      <c r="BG46" s="874"/>
      <c r="BH46" s="874"/>
      <c r="BI46" s="875"/>
      <c r="BJ46" s="253"/>
      <c r="BK46" s="253"/>
      <c r="BL46" s="253"/>
      <c r="BM46" s="253"/>
      <c r="BN46" s="253"/>
      <c r="BO46" s="266"/>
      <c r="BP46" s="266"/>
      <c r="BQ46" s="263">
        <v>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c r="A47" s="262">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6"/>
      <c r="AL47" s="877"/>
      <c r="AM47" s="877"/>
      <c r="AN47" s="877"/>
      <c r="AO47" s="877"/>
      <c r="AP47" s="877"/>
      <c r="AQ47" s="877"/>
      <c r="AR47" s="877"/>
      <c r="AS47" s="877"/>
      <c r="AT47" s="877"/>
      <c r="AU47" s="877"/>
      <c r="AV47" s="877"/>
      <c r="AW47" s="877"/>
      <c r="AX47" s="877"/>
      <c r="AY47" s="877"/>
      <c r="AZ47" s="878"/>
      <c r="BA47" s="878"/>
      <c r="BB47" s="878"/>
      <c r="BC47" s="878"/>
      <c r="BD47" s="878"/>
      <c r="BE47" s="874"/>
      <c r="BF47" s="874"/>
      <c r="BG47" s="874"/>
      <c r="BH47" s="874"/>
      <c r="BI47" s="875"/>
      <c r="BJ47" s="253"/>
      <c r="BK47" s="253"/>
      <c r="BL47" s="253"/>
      <c r="BM47" s="253"/>
      <c r="BN47" s="253"/>
      <c r="BO47" s="266"/>
      <c r="BP47" s="266"/>
      <c r="BQ47" s="263">
        <v>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c r="A48" s="262">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6"/>
      <c r="AL48" s="877"/>
      <c r="AM48" s="877"/>
      <c r="AN48" s="877"/>
      <c r="AO48" s="877"/>
      <c r="AP48" s="877"/>
      <c r="AQ48" s="877"/>
      <c r="AR48" s="877"/>
      <c r="AS48" s="877"/>
      <c r="AT48" s="877"/>
      <c r="AU48" s="877"/>
      <c r="AV48" s="877"/>
      <c r="AW48" s="877"/>
      <c r="AX48" s="877"/>
      <c r="AY48" s="877"/>
      <c r="AZ48" s="878"/>
      <c r="BA48" s="878"/>
      <c r="BB48" s="878"/>
      <c r="BC48" s="878"/>
      <c r="BD48" s="878"/>
      <c r="BE48" s="874"/>
      <c r="BF48" s="874"/>
      <c r="BG48" s="874"/>
      <c r="BH48" s="874"/>
      <c r="BI48" s="875"/>
      <c r="BJ48" s="253"/>
      <c r="BK48" s="253"/>
      <c r="BL48" s="253"/>
      <c r="BM48" s="253"/>
      <c r="BN48" s="253"/>
      <c r="BO48" s="266"/>
      <c r="BP48" s="266"/>
      <c r="BQ48" s="263">
        <v>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c r="A49" s="262">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6"/>
      <c r="AL49" s="877"/>
      <c r="AM49" s="877"/>
      <c r="AN49" s="877"/>
      <c r="AO49" s="877"/>
      <c r="AP49" s="877"/>
      <c r="AQ49" s="877"/>
      <c r="AR49" s="877"/>
      <c r="AS49" s="877"/>
      <c r="AT49" s="877"/>
      <c r="AU49" s="877"/>
      <c r="AV49" s="877"/>
      <c r="AW49" s="877"/>
      <c r="AX49" s="877"/>
      <c r="AY49" s="877"/>
      <c r="AZ49" s="878"/>
      <c r="BA49" s="878"/>
      <c r="BB49" s="878"/>
      <c r="BC49" s="878"/>
      <c r="BD49" s="878"/>
      <c r="BE49" s="874"/>
      <c r="BF49" s="874"/>
      <c r="BG49" s="874"/>
      <c r="BH49" s="874"/>
      <c r="BI49" s="875"/>
      <c r="BJ49" s="253"/>
      <c r="BK49" s="253"/>
      <c r="BL49" s="253"/>
      <c r="BM49" s="253"/>
      <c r="BN49" s="253"/>
      <c r="BO49" s="266"/>
      <c r="BP49" s="266"/>
      <c r="BQ49" s="263">
        <v>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c r="A50" s="262">
        <v>23</v>
      </c>
      <c r="B50" s="801"/>
      <c r="C50" s="802"/>
      <c r="D50" s="802"/>
      <c r="E50" s="802"/>
      <c r="F50" s="802"/>
      <c r="G50" s="802"/>
      <c r="H50" s="802"/>
      <c r="I50" s="802"/>
      <c r="J50" s="802"/>
      <c r="K50" s="802"/>
      <c r="L50" s="802"/>
      <c r="M50" s="802"/>
      <c r="N50" s="802"/>
      <c r="O50" s="802"/>
      <c r="P50" s="803"/>
      <c r="Q50" s="879"/>
      <c r="R50" s="880"/>
      <c r="S50" s="880"/>
      <c r="T50" s="880"/>
      <c r="U50" s="880"/>
      <c r="V50" s="880"/>
      <c r="W50" s="880"/>
      <c r="X50" s="880"/>
      <c r="Y50" s="880"/>
      <c r="Z50" s="880"/>
      <c r="AA50" s="880"/>
      <c r="AB50" s="880"/>
      <c r="AC50" s="880"/>
      <c r="AD50" s="880"/>
      <c r="AE50" s="881"/>
      <c r="AF50" s="807"/>
      <c r="AG50" s="808"/>
      <c r="AH50" s="808"/>
      <c r="AI50" s="808"/>
      <c r="AJ50" s="809"/>
      <c r="AK50" s="882"/>
      <c r="AL50" s="880"/>
      <c r="AM50" s="880"/>
      <c r="AN50" s="880"/>
      <c r="AO50" s="880"/>
      <c r="AP50" s="880"/>
      <c r="AQ50" s="880"/>
      <c r="AR50" s="880"/>
      <c r="AS50" s="880"/>
      <c r="AT50" s="880"/>
      <c r="AU50" s="880"/>
      <c r="AV50" s="880"/>
      <c r="AW50" s="880"/>
      <c r="AX50" s="880"/>
      <c r="AY50" s="880"/>
      <c r="AZ50" s="883"/>
      <c r="BA50" s="883"/>
      <c r="BB50" s="883"/>
      <c r="BC50" s="883"/>
      <c r="BD50" s="883"/>
      <c r="BE50" s="874"/>
      <c r="BF50" s="874"/>
      <c r="BG50" s="874"/>
      <c r="BH50" s="874"/>
      <c r="BI50" s="875"/>
      <c r="BJ50" s="253"/>
      <c r="BK50" s="253"/>
      <c r="BL50" s="253"/>
      <c r="BM50" s="253"/>
      <c r="BN50" s="253"/>
      <c r="BO50" s="266"/>
      <c r="BP50" s="266"/>
      <c r="BQ50" s="263">
        <v>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c r="A51" s="262">
        <v>24</v>
      </c>
      <c r="B51" s="801"/>
      <c r="C51" s="802"/>
      <c r="D51" s="802"/>
      <c r="E51" s="802"/>
      <c r="F51" s="802"/>
      <c r="G51" s="802"/>
      <c r="H51" s="802"/>
      <c r="I51" s="802"/>
      <c r="J51" s="802"/>
      <c r="K51" s="802"/>
      <c r="L51" s="802"/>
      <c r="M51" s="802"/>
      <c r="N51" s="802"/>
      <c r="O51" s="802"/>
      <c r="P51" s="803"/>
      <c r="Q51" s="879"/>
      <c r="R51" s="880"/>
      <c r="S51" s="880"/>
      <c r="T51" s="880"/>
      <c r="U51" s="880"/>
      <c r="V51" s="880"/>
      <c r="W51" s="880"/>
      <c r="X51" s="880"/>
      <c r="Y51" s="880"/>
      <c r="Z51" s="880"/>
      <c r="AA51" s="880"/>
      <c r="AB51" s="880"/>
      <c r="AC51" s="880"/>
      <c r="AD51" s="880"/>
      <c r="AE51" s="881"/>
      <c r="AF51" s="807"/>
      <c r="AG51" s="808"/>
      <c r="AH51" s="808"/>
      <c r="AI51" s="808"/>
      <c r="AJ51" s="809"/>
      <c r="AK51" s="882"/>
      <c r="AL51" s="880"/>
      <c r="AM51" s="880"/>
      <c r="AN51" s="880"/>
      <c r="AO51" s="880"/>
      <c r="AP51" s="880"/>
      <c r="AQ51" s="880"/>
      <c r="AR51" s="880"/>
      <c r="AS51" s="880"/>
      <c r="AT51" s="880"/>
      <c r="AU51" s="880"/>
      <c r="AV51" s="880"/>
      <c r="AW51" s="880"/>
      <c r="AX51" s="880"/>
      <c r="AY51" s="880"/>
      <c r="AZ51" s="883"/>
      <c r="BA51" s="883"/>
      <c r="BB51" s="883"/>
      <c r="BC51" s="883"/>
      <c r="BD51" s="883"/>
      <c r="BE51" s="874"/>
      <c r="BF51" s="874"/>
      <c r="BG51" s="874"/>
      <c r="BH51" s="874"/>
      <c r="BI51" s="875"/>
      <c r="BJ51" s="253"/>
      <c r="BK51" s="253"/>
      <c r="BL51" s="253"/>
      <c r="BM51" s="253"/>
      <c r="BN51" s="253"/>
      <c r="BO51" s="266"/>
      <c r="BP51" s="266"/>
      <c r="BQ51" s="263">
        <v>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c r="A52" s="262">
        <v>25</v>
      </c>
      <c r="B52" s="801"/>
      <c r="C52" s="802"/>
      <c r="D52" s="802"/>
      <c r="E52" s="802"/>
      <c r="F52" s="802"/>
      <c r="G52" s="802"/>
      <c r="H52" s="802"/>
      <c r="I52" s="802"/>
      <c r="J52" s="802"/>
      <c r="K52" s="802"/>
      <c r="L52" s="802"/>
      <c r="M52" s="802"/>
      <c r="N52" s="802"/>
      <c r="O52" s="802"/>
      <c r="P52" s="803"/>
      <c r="Q52" s="879"/>
      <c r="R52" s="880"/>
      <c r="S52" s="880"/>
      <c r="T52" s="880"/>
      <c r="U52" s="880"/>
      <c r="V52" s="880"/>
      <c r="W52" s="880"/>
      <c r="X52" s="880"/>
      <c r="Y52" s="880"/>
      <c r="Z52" s="880"/>
      <c r="AA52" s="880"/>
      <c r="AB52" s="880"/>
      <c r="AC52" s="880"/>
      <c r="AD52" s="880"/>
      <c r="AE52" s="881"/>
      <c r="AF52" s="807"/>
      <c r="AG52" s="808"/>
      <c r="AH52" s="808"/>
      <c r="AI52" s="808"/>
      <c r="AJ52" s="809"/>
      <c r="AK52" s="882"/>
      <c r="AL52" s="880"/>
      <c r="AM52" s="880"/>
      <c r="AN52" s="880"/>
      <c r="AO52" s="880"/>
      <c r="AP52" s="880"/>
      <c r="AQ52" s="880"/>
      <c r="AR52" s="880"/>
      <c r="AS52" s="880"/>
      <c r="AT52" s="880"/>
      <c r="AU52" s="880"/>
      <c r="AV52" s="880"/>
      <c r="AW52" s="880"/>
      <c r="AX52" s="880"/>
      <c r="AY52" s="880"/>
      <c r="AZ52" s="883"/>
      <c r="BA52" s="883"/>
      <c r="BB52" s="883"/>
      <c r="BC52" s="883"/>
      <c r="BD52" s="883"/>
      <c r="BE52" s="874"/>
      <c r="BF52" s="874"/>
      <c r="BG52" s="874"/>
      <c r="BH52" s="874"/>
      <c r="BI52" s="875"/>
      <c r="BJ52" s="253"/>
      <c r="BK52" s="253"/>
      <c r="BL52" s="253"/>
      <c r="BM52" s="253"/>
      <c r="BN52" s="253"/>
      <c r="BO52" s="266"/>
      <c r="BP52" s="266"/>
      <c r="BQ52" s="263">
        <v>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c r="A53" s="262">
        <v>26</v>
      </c>
      <c r="B53" s="801"/>
      <c r="C53" s="802"/>
      <c r="D53" s="802"/>
      <c r="E53" s="802"/>
      <c r="F53" s="802"/>
      <c r="G53" s="802"/>
      <c r="H53" s="802"/>
      <c r="I53" s="802"/>
      <c r="J53" s="802"/>
      <c r="K53" s="802"/>
      <c r="L53" s="802"/>
      <c r="M53" s="802"/>
      <c r="N53" s="802"/>
      <c r="O53" s="802"/>
      <c r="P53" s="803"/>
      <c r="Q53" s="879"/>
      <c r="R53" s="880"/>
      <c r="S53" s="880"/>
      <c r="T53" s="880"/>
      <c r="U53" s="880"/>
      <c r="V53" s="880"/>
      <c r="W53" s="880"/>
      <c r="X53" s="880"/>
      <c r="Y53" s="880"/>
      <c r="Z53" s="880"/>
      <c r="AA53" s="880"/>
      <c r="AB53" s="880"/>
      <c r="AC53" s="880"/>
      <c r="AD53" s="880"/>
      <c r="AE53" s="881"/>
      <c r="AF53" s="807"/>
      <c r="AG53" s="808"/>
      <c r="AH53" s="808"/>
      <c r="AI53" s="808"/>
      <c r="AJ53" s="809"/>
      <c r="AK53" s="882"/>
      <c r="AL53" s="880"/>
      <c r="AM53" s="880"/>
      <c r="AN53" s="880"/>
      <c r="AO53" s="880"/>
      <c r="AP53" s="880"/>
      <c r="AQ53" s="880"/>
      <c r="AR53" s="880"/>
      <c r="AS53" s="880"/>
      <c r="AT53" s="880"/>
      <c r="AU53" s="880"/>
      <c r="AV53" s="880"/>
      <c r="AW53" s="880"/>
      <c r="AX53" s="880"/>
      <c r="AY53" s="880"/>
      <c r="AZ53" s="883"/>
      <c r="BA53" s="883"/>
      <c r="BB53" s="883"/>
      <c r="BC53" s="883"/>
      <c r="BD53" s="883"/>
      <c r="BE53" s="874"/>
      <c r="BF53" s="874"/>
      <c r="BG53" s="874"/>
      <c r="BH53" s="874"/>
      <c r="BI53" s="875"/>
      <c r="BJ53" s="253"/>
      <c r="BK53" s="253"/>
      <c r="BL53" s="253"/>
      <c r="BM53" s="253"/>
      <c r="BN53" s="253"/>
      <c r="BO53" s="266"/>
      <c r="BP53" s="266"/>
      <c r="BQ53" s="263">
        <v>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c r="A54" s="262">
        <v>27</v>
      </c>
      <c r="B54" s="801"/>
      <c r="C54" s="802"/>
      <c r="D54" s="802"/>
      <c r="E54" s="802"/>
      <c r="F54" s="802"/>
      <c r="G54" s="802"/>
      <c r="H54" s="802"/>
      <c r="I54" s="802"/>
      <c r="J54" s="802"/>
      <c r="K54" s="802"/>
      <c r="L54" s="802"/>
      <c r="M54" s="802"/>
      <c r="N54" s="802"/>
      <c r="O54" s="802"/>
      <c r="P54" s="803"/>
      <c r="Q54" s="879"/>
      <c r="R54" s="880"/>
      <c r="S54" s="880"/>
      <c r="T54" s="880"/>
      <c r="U54" s="880"/>
      <c r="V54" s="880"/>
      <c r="W54" s="880"/>
      <c r="X54" s="880"/>
      <c r="Y54" s="880"/>
      <c r="Z54" s="880"/>
      <c r="AA54" s="880"/>
      <c r="AB54" s="880"/>
      <c r="AC54" s="880"/>
      <c r="AD54" s="880"/>
      <c r="AE54" s="881"/>
      <c r="AF54" s="807"/>
      <c r="AG54" s="808"/>
      <c r="AH54" s="808"/>
      <c r="AI54" s="808"/>
      <c r="AJ54" s="809"/>
      <c r="AK54" s="882"/>
      <c r="AL54" s="880"/>
      <c r="AM54" s="880"/>
      <c r="AN54" s="880"/>
      <c r="AO54" s="880"/>
      <c r="AP54" s="880"/>
      <c r="AQ54" s="880"/>
      <c r="AR54" s="880"/>
      <c r="AS54" s="880"/>
      <c r="AT54" s="880"/>
      <c r="AU54" s="880"/>
      <c r="AV54" s="880"/>
      <c r="AW54" s="880"/>
      <c r="AX54" s="880"/>
      <c r="AY54" s="880"/>
      <c r="AZ54" s="883"/>
      <c r="BA54" s="883"/>
      <c r="BB54" s="883"/>
      <c r="BC54" s="883"/>
      <c r="BD54" s="883"/>
      <c r="BE54" s="874"/>
      <c r="BF54" s="874"/>
      <c r="BG54" s="874"/>
      <c r="BH54" s="874"/>
      <c r="BI54" s="875"/>
      <c r="BJ54" s="253"/>
      <c r="BK54" s="253"/>
      <c r="BL54" s="253"/>
      <c r="BM54" s="253"/>
      <c r="BN54" s="253"/>
      <c r="BO54" s="266"/>
      <c r="BP54" s="266"/>
      <c r="BQ54" s="263">
        <v>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c r="A55" s="262">
        <v>28</v>
      </c>
      <c r="B55" s="801"/>
      <c r="C55" s="802"/>
      <c r="D55" s="802"/>
      <c r="E55" s="802"/>
      <c r="F55" s="802"/>
      <c r="G55" s="802"/>
      <c r="H55" s="802"/>
      <c r="I55" s="802"/>
      <c r="J55" s="802"/>
      <c r="K55" s="802"/>
      <c r="L55" s="802"/>
      <c r="M55" s="802"/>
      <c r="N55" s="802"/>
      <c r="O55" s="802"/>
      <c r="P55" s="803"/>
      <c r="Q55" s="879"/>
      <c r="R55" s="880"/>
      <c r="S55" s="880"/>
      <c r="T55" s="880"/>
      <c r="U55" s="880"/>
      <c r="V55" s="880"/>
      <c r="W55" s="880"/>
      <c r="X55" s="880"/>
      <c r="Y55" s="880"/>
      <c r="Z55" s="880"/>
      <c r="AA55" s="880"/>
      <c r="AB55" s="880"/>
      <c r="AC55" s="880"/>
      <c r="AD55" s="880"/>
      <c r="AE55" s="881"/>
      <c r="AF55" s="807"/>
      <c r="AG55" s="808"/>
      <c r="AH55" s="808"/>
      <c r="AI55" s="808"/>
      <c r="AJ55" s="809"/>
      <c r="AK55" s="882"/>
      <c r="AL55" s="880"/>
      <c r="AM55" s="880"/>
      <c r="AN55" s="880"/>
      <c r="AO55" s="880"/>
      <c r="AP55" s="880"/>
      <c r="AQ55" s="880"/>
      <c r="AR55" s="880"/>
      <c r="AS55" s="880"/>
      <c r="AT55" s="880"/>
      <c r="AU55" s="880"/>
      <c r="AV55" s="880"/>
      <c r="AW55" s="880"/>
      <c r="AX55" s="880"/>
      <c r="AY55" s="880"/>
      <c r="AZ55" s="883"/>
      <c r="BA55" s="883"/>
      <c r="BB55" s="883"/>
      <c r="BC55" s="883"/>
      <c r="BD55" s="883"/>
      <c r="BE55" s="874"/>
      <c r="BF55" s="874"/>
      <c r="BG55" s="874"/>
      <c r="BH55" s="874"/>
      <c r="BI55" s="875"/>
      <c r="BJ55" s="253"/>
      <c r="BK55" s="253"/>
      <c r="BL55" s="253"/>
      <c r="BM55" s="253"/>
      <c r="BN55" s="253"/>
      <c r="BO55" s="266"/>
      <c r="BP55" s="266"/>
      <c r="BQ55" s="263">
        <v>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c r="A56" s="262">
        <v>29</v>
      </c>
      <c r="B56" s="801"/>
      <c r="C56" s="802"/>
      <c r="D56" s="802"/>
      <c r="E56" s="802"/>
      <c r="F56" s="802"/>
      <c r="G56" s="802"/>
      <c r="H56" s="802"/>
      <c r="I56" s="802"/>
      <c r="J56" s="802"/>
      <c r="K56" s="802"/>
      <c r="L56" s="802"/>
      <c r="M56" s="802"/>
      <c r="N56" s="802"/>
      <c r="O56" s="802"/>
      <c r="P56" s="803"/>
      <c r="Q56" s="879"/>
      <c r="R56" s="880"/>
      <c r="S56" s="880"/>
      <c r="T56" s="880"/>
      <c r="U56" s="880"/>
      <c r="V56" s="880"/>
      <c r="W56" s="880"/>
      <c r="X56" s="880"/>
      <c r="Y56" s="880"/>
      <c r="Z56" s="880"/>
      <c r="AA56" s="880"/>
      <c r="AB56" s="880"/>
      <c r="AC56" s="880"/>
      <c r="AD56" s="880"/>
      <c r="AE56" s="881"/>
      <c r="AF56" s="807"/>
      <c r="AG56" s="808"/>
      <c r="AH56" s="808"/>
      <c r="AI56" s="808"/>
      <c r="AJ56" s="809"/>
      <c r="AK56" s="882"/>
      <c r="AL56" s="880"/>
      <c r="AM56" s="880"/>
      <c r="AN56" s="880"/>
      <c r="AO56" s="880"/>
      <c r="AP56" s="880"/>
      <c r="AQ56" s="880"/>
      <c r="AR56" s="880"/>
      <c r="AS56" s="880"/>
      <c r="AT56" s="880"/>
      <c r="AU56" s="880"/>
      <c r="AV56" s="880"/>
      <c r="AW56" s="880"/>
      <c r="AX56" s="880"/>
      <c r="AY56" s="880"/>
      <c r="AZ56" s="883"/>
      <c r="BA56" s="883"/>
      <c r="BB56" s="883"/>
      <c r="BC56" s="883"/>
      <c r="BD56" s="883"/>
      <c r="BE56" s="874"/>
      <c r="BF56" s="874"/>
      <c r="BG56" s="874"/>
      <c r="BH56" s="874"/>
      <c r="BI56" s="875"/>
      <c r="BJ56" s="253"/>
      <c r="BK56" s="253"/>
      <c r="BL56" s="253"/>
      <c r="BM56" s="253"/>
      <c r="BN56" s="253"/>
      <c r="BO56" s="266"/>
      <c r="BP56" s="266"/>
      <c r="BQ56" s="263">
        <v>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c r="A57" s="262">
        <v>30</v>
      </c>
      <c r="B57" s="801"/>
      <c r="C57" s="802"/>
      <c r="D57" s="802"/>
      <c r="E57" s="802"/>
      <c r="F57" s="802"/>
      <c r="G57" s="802"/>
      <c r="H57" s="802"/>
      <c r="I57" s="802"/>
      <c r="J57" s="802"/>
      <c r="K57" s="802"/>
      <c r="L57" s="802"/>
      <c r="M57" s="802"/>
      <c r="N57" s="802"/>
      <c r="O57" s="802"/>
      <c r="P57" s="803"/>
      <c r="Q57" s="879"/>
      <c r="R57" s="880"/>
      <c r="S57" s="880"/>
      <c r="T57" s="880"/>
      <c r="U57" s="880"/>
      <c r="V57" s="880"/>
      <c r="W57" s="880"/>
      <c r="X57" s="880"/>
      <c r="Y57" s="880"/>
      <c r="Z57" s="880"/>
      <c r="AA57" s="880"/>
      <c r="AB57" s="880"/>
      <c r="AC57" s="880"/>
      <c r="AD57" s="880"/>
      <c r="AE57" s="881"/>
      <c r="AF57" s="807"/>
      <c r="AG57" s="808"/>
      <c r="AH57" s="808"/>
      <c r="AI57" s="808"/>
      <c r="AJ57" s="809"/>
      <c r="AK57" s="882"/>
      <c r="AL57" s="880"/>
      <c r="AM57" s="880"/>
      <c r="AN57" s="880"/>
      <c r="AO57" s="880"/>
      <c r="AP57" s="880"/>
      <c r="AQ57" s="880"/>
      <c r="AR57" s="880"/>
      <c r="AS57" s="880"/>
      <c r="AT57" s="880"/>
      <c r="AU57" s="880"/>
      <c r="AV57" s="880"/>
      <c r="AW57" s="880"/>
      <c r="AX57" s="880"/>
      <c r="AY57" s="880"/>
      <c r="AZ57" s="883"/>
      <c r="BA57" s="883"/>
      <c r="BB57" s="883"/>
      <c r="BC57" s="883"/>
      <c r="BD57" s="883"/>
      <c r="BE57" s="874"/>
      <c r="BF57" s="874"/>
      <c r="BG57" s="874"/>
      <c r="BH57" s="874"/>
      <c r="BI57" s="875"/>
      <c r="BJ57" s="253"/>
      <c r="BK57" s="253"/>
      <c r="BL57" s="253"/>
      <c r="BM57" s="253"/>
      <c r="BN57" s="253"/>
      <c r="BO57" s="266"/>
      <c r="BP57" s="266"/>
      <c r="BQ57" s="263">
        <v>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c r="A58" s="262">
        <v>31</v>
      </c>
      <c r="B58" s="801"/>
      <c r="C58" s="802"/>
      <c r="D58" s="802"/>
      <c r="E58" s="802"/>
      <c r="F58" s="802"/>
      <c r="G58" s="802"/>
      <c r="H58" s="802"/>
      <c r="I58" s="802"/>
      <c r="J58" s="802"/>
      <c r="K58" s="802"/>
      <c r="L58" s="802"/>
      <c r="M58" s="802"/>
      <c r="N58" s="802"/>
      <c r="O58" s="802"/>
      <c r="P58" s="803"/>
      <c r="Q58" s="879"/>
      <c r="R58" s="880"/>
      <c r="S58" s="880"/>
      <c r="T58" s="880"/>
      <c r="U58" s="880"/>
      <c r="V58" s="880"/>
      <c r="W58" s="880"/>
      <c r="X58" s="880"/>
      <c r="Y58" s="880"/>
      <c r="Z58" s="880"/>
      <c r="AA58" s="880"/>
      <c r="AB58" s="880"/>
      <c r="AC58" s="880"/>
      <c r="AD58" s="880"/>
      <c r="AE58" s="881"/>
      <c r="AF58" s="807"/>
      <c r="AG58" s="808"/>
      <c r="AH58" s="808"/>
      <c r="AI58" s="808"/>
      <c r="AJ58" s="809"/>
      <c r="AK58" s="882"/>
      <c r="AL58" s="880"/>
      <c r="AM58" s="880"/>
      <c r="AN58" s="880"/>
      <c r="AO58" s="880"/>
      <c r="AP58" s="880"/>
      <c r="AQ58" s="880"/>
      <c r="AR58" s="880"/>
      <c r="AS58" s="880"/>
      <c r="AT58" s="880"/>
      <c r="AU58" s="880"/>
      <c r="AV58" s="880"/>
      <c r="AW58" s="880"/>
      <c r="AX58" s="880"/>
      <c r="AY58" s="880"/>
      <c r="AZ58" s="883"/>
      <c r="BA58" s="883"/>
      <c r="BB58" s="883"/>
      <c r="BC58" s="883"/>
      <c r="BD58" s="883"/>
      <c r="BE58" s="874"/>
      <c r="BF58" s="874"/>
      <c r="BG58" s="874"/>
      <c r="BH58" s="874"/>
      <c r="BI58" s="875"/>
      <c r="BJ58" s="253"/>
      <c r="BK58" s="253"/>
      <c r="BL58" s="253"/>
      <c r="BM58" s="253"/>
      <c r="BN58" s="253"/>
      <c r="BO58" s="266"/>
      <c r="BP58" s="266"/>
      <c r="BQ58" s="263">
        <v>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c r="A59" s="262">
        <v>32</v>
      </c>
      <c r="B59" s="801"/>
      <c r="C59" s="802"/>
      <c r="D59" s="802"/>
      <c r="E59" s="802"/>
      <c r="F59" s="802"/>
      <c r="G59" s="802"/>
      <c r="H59" s="802"/>
      <c r="I59" s="802"/>
      <c r="J59" s="802"/>
      <c r="K59" s="802"/>
      <c r="L59" s="802"/>
      <c r="M59" s="802"/>
      <c r="N59" s="802"/>
      <c r="O59" s="802"/>
      <c r="P59" s="803"/>
      <c r="Q59" s="879"/>
      <c r="R59" s="880"/>
      <c r="S59" s="880"/>
      <c r="T59" s="880"/>
      <c r="U59" s="880"/>
      <c r="V59" s="880"/>
      <c r="W59" s="880"/>
      <c r="X59" s="880"/>
      <c r="Y59" s="880"/>
      <c r="Z59" s="880"/>
      <c r="AA59" s="880"/>
      <c r="AB59" s="880"/>
      <c r="AC59" s="880"/>
      <c r="AD59" s="880"/>
      <c r="AE59" s="881"/>
      <c r="AF59" s="807"/>
      <c r="AG59" s="808"/>
      <c r="AH59" s="808"/>
      <c r="AI59" s="808"/>
      <c r="AJ59" s="809"/>
      <c r="AK59" s="882"/>
      <c r="AL59" s="880"/>
      <c r="AM59" s="880"/>
      <c r="AN59" s="880"/>
      <c r="AO59" s="880"/>
      <c r="AP59" s="880"/>
      <c r="AQ59" s="880"/>
      <c r="AR59" s="880"/>
      <c r="AS59" s="880"/>
      <c r="AT59" s="880"/>
      <c r="AU59" s="880"/>
      <c r="AV59" s="880"/>
      <c r="AW59" s="880"/>
      <c r="AX59" s="880"/>
      <c r="AY59" s="880"/>
      <c r="AZ59" s="883"/>
      <c r="BA59" s="883"/>
      <c r="BB59" s="883"/>
      <c r="BC59" s="883"/>
      <c r="BD59" s="883"/>
      <c r="BE59" s="874"/>
      <c r="BF59" s="874"/>
      <c r="BG59" s="874"/>
      <c r="BH59" s="874"/>
      <c r="BI59" s="875"/>
      <c r="BJ59" s="253"/>
      <c r="BK59" s="253"/>
      <c r="BL59" s="253"/>
      <c r="BM59" s="253"/>
      <c r="BN59" s="253"/>
      <c r="BO59" s="266"/>
      <c r="BP59" s="266"/>
      <c r="BQ59" s="263">
        <v>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c r="A60" s="262">
        <v>33</v>
      </c>
      <c r="B60" s="801"/>
      <c r="C60" s="802"/>
      <c r="D60" s="802"/>
      <c r="E60" s="802"/>
      <c r="F60" s="802"/>
      <c r="G60" s="802"/>
      <c r="H60" s="802"/>
      <c r="I60" s="802"/>
      <c r="J60" s="802"/>
      <c r="K60" s="802"/>
      <c r="L60" s="802"/>
      <c r="M60" s="802"/>
      <c r="N60" s="802"/>
      <c r="O60" s="802"/>
      <c r="P60" s="803"/>
      <c r="Q60" s="879"/>
      <c r="R60" s="880"/>
      <c r="S60" s="880"/>
      <c r="T60" s="880"/>
      <c r="U60" s="880"/>
      <c r="V60" s="880"/>
      <c r="W60" s="880"/>
      <c r="X60" s="880"/>
      <c r="Y60" s="880"/>
      <c r="Z60" s="880"/>
      <c r="AA60" s="880"/>
      <c r="AB60" s="880"/>
      <c r="AC60" s="880"/>
      <c r="AD60" s="880"/>
      <c r="AE60" s="881"/>
      <c r="AF60" s="807"/>
      <c r="AG60" s="808"/>
      <c r="AH60" s="808"/>
      <c r="AI60" s="808"/>
      <c r="AJ60" s="809"/>
      <c r="AK60" s="882"/>
      <c r="AL60" s="880"/>
      <c r="AM60" s="880"/>
      <c r="AN60" s="880"/>
      <c r="AO60" s="880"/>
      <c r="AP60" s="880"/>
      <c r="AQ60" s="880"/>
      <c r="AR60" s="880"/>
      <c r="AS60" s="880"/>
      <c r="AT60" s="880"/>
      <c r="AU60" s="880"/>
      <c r="AV60" s="880"/>
      <c r="AW60" s="880"/>
      <c r="AX60" s="880"/>
      <c r="AY60" s="880"/>
      <c r="AZ60" s="883"/>
      <c r="BA60" s="883"/>
      <c r="BB60" s="883"/>
      <c r="BC60" s="883"/>
      <c r="BD60" s="883"/>
      <c r="BE60" s="874"/>
      <c r="BF60" s="874"/>
      <c r="BG60" s="874"/>
      <c r="BH60" s="874"/>
      <c r="BI60" s="875"/>
      <c r="BJ60" s="253"/>
      <c r="BK60" s="253"/>
      <c r="BL60" s="253"/>
      <c r="BM60" s="253"/>
      <c r="BN60" s="253"/>
      <c r="BO60" s="266"/>
      <c r="BP60" s="266"/>
      <c r="BQ60" s="263">
        <v>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c r="A61" s="262">
        <v>34</v>
      </c>
      <c r="B61" s="801"/>
      <c r="C61" s="802"/>
      <c r="D61" s="802"/>
      <c r="E61" s="802"/>
      <c r="F61" s="802"/>
      <c r="G61" s="802"/>
      <c r="H61" s="802"/>
      <c r="I61" s="802"/>
      <c r="J61" s="802"/>
      <c r="K61" s="802"/>
      <c r="L61" s="802"/>
      <c r="M61" s="802"/>
      <c r="N61" s="802"/>
      <c r="O61" s="802"/>
      <c r="P61" s="803"/>
      <c r="Q61" s="879"/>
      <c r="R61" s="880"/>
      <c r="S61" s="880"/>
      <c r="T61" s="880"/>
      <c r="U61" s="880"/>
      <c r="V61" s="880"/>
      <c r="W61" s="880"/>
      <c r="X61" s="880"/>
      <c r="Y61" s="880"/>
      <c r="Z61" s="880"/>
      <c r="AA61" s="880"/>
      <c r="AB61" s="880"/>
      <c r="AC61" s="880"/>
      <c r="AD61" s="880"/>
      <c r="AE61" s="881"/>
      <c r="AF61" s="807"/>
      <c r="AG61" s="808"/>
      <c r="AH61" s="808"/>
      <c r="AI61" s="808"/>
      <c r="AJ61" s="809"/>
      <c r="AK61" s="882"/>
      <c r="AL61" s="880"/>
      <c r="AM61" s="880"/>
      <c r="AN61" s="880"/>
      <c r="AO61" s="880"/>
      <c r="AP61" s="880"/>
      <c r="AQ61" s="880"/>
      <c r="AR61" s="880"/>
      <c r="AS61" s="880"/>
      <c r="AT61" s="880"/>
      <c r="AU61" s="880"/>
      <c r="AV61" s="880"/>
      <c r="AW61" s="880"/>
      <c r="AX61" s="880"/>
      <c r="AY61" s="880"/>
      <c r="AZ61" s="883"/>
      <c r="BA61" s="883"/>
      <c r="BB61" s="883"/>
      <c r="BC61" s="883"/>
      <c r="BD61" s="883"/>
      <c r="BE61" s="874"/>
      <c r="BF61" s="874"/>
      <c r="BG61" s="874"/>
      <c r="BH61" s="874"/>
      <c r="BI61" s="875"/>
      <c r="BJ61" s="253"/>
      <c r="BK61" s="253"/>
      <c r="BL61" s="253"/>
      <c r="BM61" s="253"/>
      <c r="BN61" s="253"/>
      <c r="BO61" s="266"/>
      <c r="BP61" s="266"/>
      <c r="BQ61" s="263">
        <v>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c r="A62" s="262">
        <v>35</v>
      </c>
      <c r="B62" s="801"/>
      <c r="C62" s="802"/>
      <c r="D62" s="802"/>
      <c r="E62" s="802"/>
      <c r="F62" s="802"/>
      <c r="G62" s="802"/>
      <c r="H62" s="802"/>
      <c r="I62" s="802"/>
      <c r="J62" s="802"/>
      <c r="K62" s="802"/>
      <c r="L62" s="802"/>
      <c r="M62" s="802"/>
      <c r="N62" s="802"/>
      <c r="O62" s="802"/>
      <c r="P62" s="803"/>
      <c r="Q62" s="879"/>
      <c r="R62" s="880"/>
      <c r="S62" s="880"/>
      <c r="T62" s="880"/>
      <c r="U62" s="880"/>
      <c r="V62" s="880"/>
      <c r="W62" s="880"/>
      <c r="X62" s="880"/>
      <c r="Y62" s="880"/>
      <c r="Z62" s="880"/>
      <c r="AA62" s="880"/>
      <c r="AB62" s="880"/>
      <c r="AC62" s="880"/>
      <c r="AD62" s="880"/>
      <c r="AE62" s="881"/>
      <c r="AF62" s="807"/>
      <c r="AG62" s="808"/>
      <c r="AH62" s="808"/>
      <c r="AI62" s="808"/>
      <c r="AJ62" s="809"/>
      <c r="AK62" s="882"/>
      <c r="AL62" s="880"/>
      <c r="AM62" s="880"/>
      <c r="AN62" s="880"/>
      <c r="AO62" s="880"/>
      <c r="AP62" s="880"/>
      <c r="AQ62" s="880"/>
      <c r="AR62" s="880"/>
      <c r="AS62" s="880"/>
      <c r="AT62" s="880"/>
      <c r="AU62" s="880"/>
      <c r="AV62" s="880"/>
      <c r="AW62" s="880"/>
      <c r="AX62" s="880"/>
      <c r="AY62" s="880"/>
      <c r="AZ62" s="883"/>
      <c r="BA62" s="883"/>
      <c r="BB62" s="883"/>
      <c r="BC62" s="883"/>
      <c r="BD62" s="883"/>
      <c r="BE62" s="874"/>
      <c r="BF62" s="874"/>
      <c r="BG62" s="874"/>
      <c r="BH62" s="874"/>
      <c r="BI62" s="875"/>
      <c r="BJ62" s="891" t="s">
        <v>417</v>
      </c>
      <c r="BK62" s="852"/>
      <c r="BL62" s="852"/>
      <c r="BM62" s="852"/>
      <c r="BN62" s="853"/>
      <c r="BO62" s="266"/>
      <c r="BP62" s="266"/>
      <c r="BQ62" s="263">
        <v>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c r="A63" s="265" t="s">
        <v>394</v>
      </c>
      <c r="B63" s="836" t="s">
        <v>418</v>
      </c>
      <c r="C63" s="837"/>
      <c r="D63" s="837"/>
      <c r="E63" s="837"/>
      <c r="F63" s="837"/>
      <c r="G63" s="837"/>
      <c r="H63" s="837"/>
      <c r="I63" s="837"/>
      <c r="J63" s="837"/>
      <c r="K63" s="837"/>
      <c r="L63" s="837"/>
      <c r="M63" s="837"/>
      <c r="N63" s="837"/>
      <c r="O63" s="837"/>
      <c r="P63" s="838"/>
      <c r="Q63" s="884"/>
      <c r="R63" s="885"/>
      <c r="S63" s="885"/>
      <c r="T63" s="885"/>
      <c r="U63" s="885"/>
      <c r="V63" s="885"/>
      <c r="W63" s="885"/>
      <c r="X63" s="885"/>
      <c r="Y63" s="885"/>
      <c r="Z63" s="885"/>
      <c r="AA63" s="885"/>
      <c r="AB63" s="885"/>
      <c r="AC63" s="885"/>
      <c r="AD63" s="885"/>
      <c r="AE63" s="886"/>
      <c r="AF63" s="887">
        <v>229</v>
      </c>
      <c r="AG63" s="888"/>
      <c r="AH63" s="888"/>
      <c r="AI63" s="888"/>
      <c r="AJ63" s="889"/>
      <c r="AK63" s="890"/>
      <c r="AL63" s="885"/>
      <c r="AM63" s="885"/>
      <c r="AN63" s="885"/>
      <c r="AO63" s="885"/>
      <c r="AP63" s="888"/>
      <c r="AQ63" s="888"/>
      <c r="AR63" s="888"/>
      <c r="AS63" s="888"/>
      <c r="AT63" s="888"/>
      <c r="AU63" s="888"/>
      <c r="AV63" s="888"/>
      <c r="AW63" s="888"/>
      <c r="AX63" s="888"/>
      <c r="AY63" s="888"/>
      <c r="AZ63" s="892"/>
      <c r="BA63" s="892"/>
      <c r="BB63" s="892"/>
      <c r="BC63" s="892"/>
      <c r="BD63" s="892"/>
      <c r="BE63" s="893"/>
      <c r="BF63" s="893"/>
      <c r="BG63" s="893"/>
      <c r="BH63" s="893"/>
      <c r="BI63" s="894"/>
      <c r="BJ63" s="895" t="s">
        <v>419</v>
      </c>
      <c r="BK63" s="896"/>
      <c r="BL63" s="896"/>
      <c r="BM63" s="896"/>
      <c r="BN63" s="897"/>
      <c r="BO63" s="266"/>
      <c r="BP63" s="266"/>
      <c r="BQ63" s="263">
        <v>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c r="A65" s="253" t="s">
        <v>420</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c r="A66" s="786" t="s">
        <v>421</v>
      </c>
      <c r="B66" s="787"/>
      <c r="C66" s="787"/>
      <c r="D66" s="787"/>
      <c r="E66" s="787"/>
      <c r="F66" s="787"/>
      <c r="G66" s="787"/>
      <c r="H66" s="787"/>
      <c r="I66" s="787"/>
      <c r="J66" s="787"/>
      <c r="K66" s="787"/>
      <c r="L66" s="787"/>
      <c r="M66" s="787"/>
      <c r="N66" s="787"/>
      <c r="O66" s="787"/>
      <c r="P66" s="788"/>
      <c r="Q66" s="763" t="s">
        <v>422</v>
      </c>
      <c r="R66" s="764"/>
      <c r="S66" s="764"/>
      <c r="T66" s="764"/>
      <c r="U66" s="765"/>
      <c r="V66" s="763" t="s">
        <v>423</v>
      </c>
      <c r="W66" s="764"/>
      <c r="X66" s="764"/>
      <c r="Y66" s="764"/>
      <c r="Z66" s="765"/>
      <c r="AA66" s="763" t="s">
        <v>424</v>
      </c>
      <c r="AB66" s="764"/>
      <c r="AC66" s="764"/>
      <c r="AD66" s="764"/>
      <c r="AE66" s="765"/>
      <c r="AF66" s="898" t="s">
        <v>425</v>
      </c>
      <c r="AG66" s="859"/>
      <c r="AH66" s="859"/>
      <c r="AI66" s="859"/>
      <c r="AJ66" s="899"/>
      <c r="AK66" s="763" t="s">
        <v>426</v>
      </c>
      <c r="AL66" s="787"/>
      <c r="AM66" s="787"/>
      <c r="AN66" s="787"/>
      <c r="AO66" s="788"/>
      <c r="AP66" s="763" t="s">
        <v>427</v>
      </c>
      <c r="AQ66" s="764"/>
      <c r="AR66" s="764"/>
      <c r="AS66" s="764"/>
      <c r="AT66" s="765"/>
      <c r="AU66" s="763" t="s">
        <v>428</v>
      </c>
      <c r="AV66" s="764"/>
      <c r="AW66" s="764"/>
      <c r="AX66" s="764"/>
      <c r="AY66" s="765"/>
      <c r="AZ66" s="763" t="s">
        <v>380</v>
      </c>
      <c r="BA66" s="764"/>
      <c r="BB66" s="764"/>
      <c r="BC66" s="764"/>
      <c r="BD66" s="775"/>
      <c r="BE66" s="266"/>
      <c r="BF66" s="266"/>
      <c r="BG66" s="266"/>
      <c r="BH66" s="266"/>
      <c r="BI66" s="266"/>
      <c r="BJ66" s="266"/>
      <c r="BK66" s="266"/>
      <c r="BL66" s="266"/>
      <c r="BM66" s="266"/>
      <c r="BN66" s="266"/>
      <c r="BO66" s="266"/>
      <c r="BP66" s="266"/>
      <c r="BQ66" s="263">
        <v>60</v>
      </c>
      <c r="BR66" s="268"/>
      <c r="BS66" s="909"/>
      <c r="BT66" s="910"/>
      <c r="BU66" s="910"/>
      <c r="BV66" s="910"/>
      <c r="BW66" s="910"/>
      <c r="BX66" s="910"/>
      <c r="BY66" s="910"/>
      <c r="BZ66" s="910"/>
      <c r="CA66" s="910"/>
      <c r="CB66" s="910"/>
      <c r="CC66" s="910"/>
      <c r="CD66" s="910"/>
      <c r="CE66" s="910"/>
      <c r="CF66" s="910"/>
      <c r="CG66" s="911"/>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47"/>
    </row>
    <row r="67" spans="1:131" s="248" customFormat="1" ht="26.25" customHeight="1" thickBot="1">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0"/>
      <c r="AG67" s="862"/>
      <c r="AH67" s="862"/>
      <c r="AI67" s="862"/>
      <c r="AJ67" s="901"/>
      <c r="AK67" s="902"/>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61</v>
      </c>
      <c r="BR67" s="268"/>
      <c r="BS67" s="909"/>
      <c r="BT67" s="910"/>
      <c r="BU67" s="910"/>
      <c r="BV67" s="910"/>
      <c r="BW67" s="910"/>
      <c r="BX67" s="910"/>
      <c r="BY67" s="910"/>
      <c r="BZ67" s="910"/>
      <c r="CA67" s="910"/>
      <c r="CB67" s="910"/>
      <c r="CC67" s="910"/>
      <c r="CD67" s="910"/>
      <c r="CE67" s="910"/>
      <c r="CF67" s="910"/>
      <c r="CG67" s="911"/>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47"/>
    </row>
    <row r="68" spans="1:131" s="248" customFormat="1" ht="26.25" customHeight="1" thickTop="1">
      <c r="A68" s="259">
        <v>1</v>
      </c>
      <c r="B68" s="915" t="s">
        <v>598</v>
      </c>
      <c r="C68" s="916"/>
      <c r="D68" s="916"/>
      <c r="E68" s="916"/>
      <c r="F68" s="916"/>
      <c r="G68" s="916"/>
      <c r="H68" s="916"/>
      <c r="I68" s="916"/>
      <c r="J68" s="916"/>
      <c r="K68" s="916"/>
      <c r="L68" s="916"/>
      <c r="M68" s="916"/>
      <c r="N68" s="916"/>
      <c r="O68" s="916"/>
      <c r="P68" s="917"/>
      <c r="Q68" s="918">
        <v>6204</v>
      </c>
      <c r="R68" s="912"/>
      <c r="S68" s="912"/>
      <c r="T68" s="912"/>
      <c r="U68" s="912"/>
      <c r="V68" s="912">
        <v>5946</v>
      </c>
      <c r="W68" s="912"/>
      <c r="X68" s="912"/>
      <c r="Y68" s="912"/>
      <c r="Z68" s="912"/>
      <c r="AA68" s="912">
        <v>258</v>
      </c>
      <c r="AB68" s="912"/>
      <c r="AC68" s="912"/>
      <c r="AD68" s="912"/>
      <c r="AE68" s="912"/>
      <c r="AF68" s="912">
        <v>258</v>
      </c>
      <c r="AG68" s="912"/>
      <c r="AH68" s="912"/>
      <c r="AI68" s="912"/>
      <c r="AJ68" s="912"/>
      <c r="AK68" s="912" t="s">
        <v>608</v>
      </c>
      <c r="AL68" s="912"/>
      <c r="AM68" s="912"/>
      <c r="AN68" s="912"/>
      <c r="AO68" s="912"/>
      <c r="AP68" s="912" t="s">
        <v>608</v>
      </c>
      <c r="AQ68" s="912"/>
      <c r="AR68" s="912"/>
      <c r="AS68" s="912"/>
      <c r="AT68" s="912"/>
      <c r="AU68" s="912" t="s">
        <v>608</v>
      </c>
      <c r="AV68" s="912"/>
      <c r="AW68" s="912"/>
      <c r="AX68" s="912"/>
      <c r="AY68" s="912"/>
      <c r="AZ68" s="913"/>
      <c r="BA68" s="913"/>
      <c r="BB68" s="913"/>
      <c r="BC68" s="913"/>
      <c r="BD68" s="914"/>
      <c r="BE68" s="266"/>
      <c r="BF68" s="266"/>
      <c r="BG68" s="266"/>
      <c r="BH68" s="266"/>
      <c r="BI68" s="266"/>
      <c r="BJ68" s="266"/>
      <c r="BK68" s="266"/>
      <c r="BL68" s="266"/>
      <c r="BM68" s="266"/>
      <c r="BN68" s="266"/>
      <c r="BO68" s="266"/>
      <c r="BP68" s="266"/>
      <c r="BQ68" s="263">
        <v>62</v>
      </c>
      <c r="BR68" s="268"/>
      <c r="BS68" s="909"/>
      <c r="BT68" s="910"/>
      <c r="BU68" s="910"/>
      <c r="BV68" s="910"/>
      <c r="BW68" s="910"/>
      <c r="BX68" s="910"/>
      <c r="BY68" s="910"/>
      <c r="BZ68" s="910"/>
      <c r="CA68" s="910"/>
      <c r="CB68" s="910"/>
      <c r="CC68" s="910"/>
      <c r="CD68" s="910"/>
      <c r="CE68" s="910"/>
      <c r="CF68" s="910"/>
      <c r="CG68" s="911"/>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47"/>
    </row>
    <row r="69" spans="1:131" s="248" customFormat="1" ht="26.25" customHeight="1">
      <c r="A69" s="262">
        <v>2</v>
      </c>
      <c r="B69" s="919" t="s">
        <v>599</v>
      </c>
      <c r="C69" s="920"/>
      <c r="D69" s="920"/>
      <c r="E69" s="920"/>
      <c r="F69" s="920"/>
      <c r="G69" s="920"/>
      <c r="H69" s="920"/>
      <c r="I69" s="920"/>
      <c r="J69" s="920"/>
      <c r="K69" s="920"/>
      <c r="L69" s="920"/>
      <c r="M69" s="920"/>
      <c r="N69" s="920"/>
      <c r="O69" s="920"/>
      <c r="P69" s="921"/>
      <c r="Q69" s="922">
        <v>1120</v>
      </c>
      <c r="R69" s="877"/>
      <c r="S69" s="877"/>
      <c r="T69" s="877"/>
      <c r="U69" s="877"/>
      <c r="V69" s="877">
        <v>1111</v>
      </c>
      <c r="W69" s="877"/>
      <c r="X69" s="877"/>
      <c r="Y69" s="877"/>
      <c r="Z69" s="877"/>
      <c r="AA69" s="877">
        <v>9</v>
      </c>
      <c r="AB69" s="877"/>
      <c r="AC69" s="877"/>
      <c r="AD69" s="877"/>
      <c r="AE69" s="877"/>
      <c r="AF69" s="877">
        <v>9</v>
      </c>
      <c r="AG69" s="877"/>
      <c r="AH69" s="877"/>
      <c r="AI69" s="877"/>
      <c r="AJ69" s="877"/>
      <c r="AK69" s="877">
        <v>5</v>
      </c>
      <c r="AL69" s="877"/>
      <c r="AM69" s="877"/>
      <c r="AN69" s="877"/>
      <c r="AO69" s="877"/>
      <c r="AP69" s="877">
        <v>348</v>
      </c>
      <c r="AQ69" s="877"/>
      <c r="AR69" s="877"/>
      <c r="AS69" s="877"/>
      <c r="AT69" s="877"/>
      <c r="AU69" s="877">
        <v>271</v>
      </c>
      <c r="AV69" s="877"/>
      <c r="AW69" s="877"/>
      <c r="AX69" s="877"/>
      <c r="AY69" s="877"/>
      <c r="AZ69" s="923"/>
      <c r="BA69" s="923"/>
      <c r="BB69" s="923"/>
      <c r="BC69" s="923"/>
      <c r="BD69" s="924"/>
      <c r="BE69" s="266"/>
      <c r="BF69" s="266"/>
      <c r="BG69" s="266"/>
      <c r="BH69" s="266"/>
      <c r="BI69" s="266"/>
      <c r="BJ69" s="266"/>
      <c r="BK69" s="266"/>
      <c r="BL69" s="266"/>
      <c r="BM69" s="266"/>
      <c r="BN69" s="266"/>
      <c r="BO69" s="266"/>
      <c r="BP69" s="266"/>
      <c r="BQ69" s="263">
        <v>63</v>
      </c>
      <c r="BR69" s="268"/>
      <c r="BS69" s="909"/>
      <c r="BT69" s="910"/>
      <c r="BU69" s="910"/>
      <c r="BV69" s="910"/>
      <c r="BW69" s="910"/>
      <c r="BX69" s="910"/>
      <c r="BY69" s="910"/>
      <c r="BZ69" s="910"/>
      <c r="CA69" s="910"/>
      <c r="CB69" s="910"/>
      <c r="CC69" s="910"/>
      <c r="CD69" s="910"/>
      <c r="CE69" s="910"/>
      <c r="CF69" s="910"/>
      <c r="CG69" s="911"/>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47"/>
    </row>
    <row r="70" spans="1:131" s="248" customFormat="1" ht="26.25" customHeight="1">
      <c r="A70" s="262">
        <v>3</v>
      </c>
      <c r="B70" s="919" t="s">
        <v>600</v>
      </c>
      <c r="C70" s="920"/>
      <c r="D70" s="920"/>
      <c r="E70" s="920"/>
      <c r="F70" s="920"/>
      <c r="G70" s="920"/>
      <c r="H70" s="920"/>
      <c r="I70" s="920"/>
      <c r="J70" s="920"/>
      <c r="K70" s="920"/>
      <c r="L70" s="920"/>
      <c r="M70" s="920"/>
      <c r="N70" s="920"/>
      <c r="O70" s="920"/>
      <c r="P70" s="921"/>
      <c r="Q70" s="922">
        <v>3343</v>
      </c>
      <c r="R70" s="877"/>
      <c r="S70" s="877"/>
      <c r="T70" s="877"/>
      <c r="U70" s="877"/>
      <c r="V70" s="877">
        <v>3276</v>
      </c>
      <c r="W70" s="877"/>
      <c r="X70" s="877"/>
      <c r="Y70" s="877"/>
      <c r="Z70" s="877"/>
      <c r="AA70" s="877">
        <v>67</v>
      </c>
      <c r="AB70" s="877"/>
      <c r="AC70" s="877"/>
      <c r="AD70" s="877"/>
      <c r="AE70" s="877"/>
      <c r="AF70" s="877">
        <v>67</v>
      </c>
      <c r="AG70" s="877"/>
      <c r="AH70" s="877"/>
      <c r="AI70" s="877"/>
      <c r="AJ70" s="877"/>
      <c r="AK70" s="877">
        <v>539</v>
      </c>
      <c r="AL70" s="877"/>
      <c r="AM70" s="877"/>
      <c r="AN70" s="877"/>
      <c r="AO70" s="877"/>
      <c r="AP70" s="877" t="s">
        <v>611</v>
      </c>
      <c r="AQ70" s="877"/>
      <c r="AR70" s="877"/>
      <c r="AS70" s="877"/>
      <c r="AT70" s="877"/>
      <c r="AU70" s="877" t="s">
        <v>611</v>
      </c>
      <c r="AV70" s="877"/>
      <c r="AW70" s="877"/>
      <c r="AX70" s="877"/>
      <c r="AY70" s="877"/>
      <c r="AZ70" s="923"/>
      <c r="BA70" s="923"/>
      <c r="BB70" s="923"/>
      <c r="BC70" s="923"/>
      <c r="BD70" s="924"/>
      <c r="BE70" s="266"/>
      <c r="BF70" s="266"/>
      <c r="BG70" s="266"/>
      <c r="BH70" s="266"/>
      <c r="BI70" s="266"/>
      <c r="BJ70" s="266"/>
      <c r="BK70" s="266"/>
      <c r="BL70" s="266"/>
      <c r="BM70" s="266"/>
      <c r="BN70" s="266"/>
      <c r="BO70" s="266"/>
      <c r="BP70" s="266"/>
      <c r="BQ70" s="263">
        <v>64</v>
      </c>
      <c r="BR70" s="268"/>
      <c r="BS70" s="909"/>
      <c r="BT70" s="910"/>
      <c r="BU70" s="910"/>
      <c r="BV70" s="910"/>
      <c r="BW70" s="910"/>
      <c r="BX70" s="910"/>
      <c r="BY70" s="910"/>
      <c r="BZ70" s="910"/>
      <c r="CA70" s="910"/>
      <c r="CB70" s="910"/>
      <c r="CC70" s="910"/>
      <c r="CD70" s="910"/>
      <c r="CE70" s="910"/>
      <c r="CF70" s="910"/>
      <c r="CG70" s="911"/>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47"/>
    </row>
    <row r="71" spans="1:131" s="248" customFormat="1" ht="26.25" customHeight="1">
      <c r="A71" s="262">
        <v>4</v>
      </c>
      <c r="B71" s="919" t="s">
        <v>601</v>
      </c>
      <c r="C71" s="920"/>
      <c r="D71" s="920"/>
      <c r="E71" s="920"/>
      <c r="F71" s="920"/>
      <c r="G71" s="920"/>
      <c r="H71" s="920"/>
      <c r="I71" s="920"/>
      <c r="J71" s="920"/>
      <c r="K71" s="920"/>
      <c r="L71" s="920"/>
      <c r="M71" s="920"/>
      <c r="N71" s="920"/>
      <c r="O71" s="920"/>
      <c r="P71" s="921"/>
      <c r="Q71" s="922">
        <v>306</v>
      </c>
      <c r="R71" s="877"/>
      <c r="S71" s="877"/>
      <c r="T71" s="877"/>
      <c r="U71" s="877"/>
      <c r="V71" s="877">
        <v>272</v>
      </c>
      <c r="W71" s="877"/>
      <c r="X71" s="877"/>
      <c r="Y71" s="877"/>
      <c r="Z71" s="877"/>
      <c r="AA71" s="877">
        <v>34</v>
      </c>
      <c r="AB71" s="877"/>
      <c r="AC71" s="877"/>
      <c r="AD71" s="877"/>
      <c r="AE71" s="877"/>
      <c r="AF71" s="877">
        <v>34</v>
      </c>
      <c r="AG71" s="877"/>
      <c r="AH71" s="877"/>
      <c r="AI71" s="877"/>
      <c r="AJ71" s="877"/>
      <c r="AK71" s="877">
        <v>28</v>
      </c>
      <c r="AL71" s="877"/>
      <c r="AM71" s="877"/>
      <c r="AN71" s="877"/>
      <c r="AO71" s="877"/>
      <c r="AP71" s="877" t="s">
        <v>611</v>
      </c>
      <c r="AQ71" s="877"/>
      <c r="AR71" s="877"/>
      <c r="AS71" s="877"/>
      <c r="AT71" s="877"/>
      <c r="AU71" s="877" t="s">
        <v>611</v>
      </c>
      <c r="AV71" s="877"/>
      <c r="AW71" s="877"/>
      <c r="AX71" s="877"/>
      <c r="AY71" s="877"/>
      <c r="AZ71" s="923"/>
      <c r="BA71" s="923"/>
      <c r="BB71" s="923"/>
      <c r="BC71" s="923"/>
      <c r="BD71" s="924"/>
      <c r="BE71" s="266"/>
      <c r="BF71" s="266"/>
      <c r="BG71" s="266"/>
      <c r="BH71" s="266"/>
      <c r="BI71" s="266"/>
      <c r="BJ71" s="266"/>
      <c r="BK71" s="266"/>
      <c r="BL71" s="266"/>
      <c r="BM71" s="266"/>
      <c r="BN71" s="266"/>
      <c r="BO71" s="266"/>
      <c r="BP71" s="266"/>
      <c r="BQ71" s="263">
        <v>65</v>
      </c>
      <c r="BR71" s="268"/>
      <c r="BS71" s="909"/>
      <c r="BT71" s="910"/>
      <c r="BU71" s="910"/>
      <c r="BV71" s="910"/>
      <c r="BW71" s="910"/>
      <c r="BX71" s="910"/>
      <c r="BY71" s="910"/>
      <c r="BZ71" s="910"/>
      <c r="CA71" s="910"/>
      <c r="CB71" s="910"/>
      <c r="CC71" s="910"/>
      <c r="CD71" s="910"/>
      <c r="CE71" s="910"/>
      <c r="CF71" s="910"/>
      <c r="CG71" s="911"/>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47"/>
    </row>
    <row r="72" spans="1:131" s="248" customFormat="1" ht="26.25" customHeight="1">
      <c r="A72" s="262">
        <v>5</v>
      </c>
      <c r="B72" s="919" t="s">
        <v>602</v>
      </c>
      <c r="C72" s="920"/>
      <c r="D72" s="920"/>
      <c r="E72" s="920"/>
      <c r="F72" s="920"/>
      <c r="G72" s="920"/>
      <c r="H72" s="920"/>
      <c r="I72" s="920"/>
      <c r="J72" s="920"/>
      <c r="K72" s="920"/>
      <c r="L72" s="920"/>
      <c r="M72" s="920"/>
      <c r="N72" s="920"/>
      <c r="O72" s="920"/>
      <c r="P72" s="921"/>
      <c r="Q72" s="922">
        <v>114581</v>
      </c>
      <c r="R72" s="877"/>
      <c r="S72" s="877"/>
      <c r="T72" s="877"/>
      <c r="U72" s="877"/>
      <c r="V72" s="877">
        <v>112584</v>
      </c>
      <c r="W72" s="877"/>
      <c r="X72" s="877"/>
      <c r="Y72" s="877"/>
      <c r="Z72" s="877"/>
      <c r="AA72" s="877">
        <v>1996</v>
      </c>
      <c r="AB72" s="877"/>
      <c r="AC72" s="877"/>
      <c r="AD72" s="877"/>
      <c r="AE72" s="877"/>
      <c r="AF72" s="877">
        <v>1996</v>
      </c>
      <c r="AG72" s="877"/>
      <c r="AH72" s="877"/>
      <c r="AI72" s="877"/>
      <c r="AJ72" s="877"/>
      <c r="AK72" s="877">
        <v>1433</v>
      </c>
      <c r="AL72" s="877"/>
      <c r="AM72" s="877"/>
      <c r="AN72" s="877"/>
      <c r="AO72" s="877"/>
      <c r="AP72" s="877" t="s">
        <v>611</v>
      </c>
      <c r="AQ72" s="877"/>
      <c r="AR72" s="877"/>
      <c r="AS72" s="877"/>
      <c r="AT72" s="877"/>
      <c r="AU72" s="877" t="s">
        <v>611</v>
      </c>
      <c r="AV72" s="877"/>
      <c r="AW72" s="877"/>
      <c r="AX72" s="877"/>
      <c r="AY72" s="877"/>
      <c r="AZ72" s="923"/>
      <c r="BA72" s="923"/>
      <c r="BB72" s="923"/>
      <c r="BC72" s="923"/>
      <c r="BD72" s="924"/>
      <c r="BE72" s="266"/>
      <c r="BF72" s="266"/>
      <c r="BG72" s="266"/>
      <c r="BH72" s="266"/>
      <c r="BI72" s="266"/>
      <c r="BJ72" s="266"/>
      <c r="BK72" s="266"/>
      <c r="BL72" s="266"/>
      <c r="BM72" s="266"/>
      <c r="BN72" s="266"/>
      <c r="BO72" s="266"/>
      <c r="BP72" s="266"/>
      <c r="BQ72" s="263">
        <v>66</v>
      </c>
      <c r="BR72" s="268"/>
      <c r="BS72" s="909"/>
      <c r="BT72" s="910"/>
      <c r="BU72" s="910"/>
      <c r="BV72" s="910"/>
      <c r="BW72" s="910"/>
      <c r="BX72" s="910"/>
      <c r="BY72" s="910"/>
      <c r="BZ72" s="910"/>
      <c r="CA72" s="910"/>
      <c r="CB72" s="910"/>
      <c r="CC72" s="910"/>
      <c r="CD72" s="910"/>
      <c r="CE72" s="910"/>
      <c r="CF72" s="910"/>
      <c r="CG72" s="911"/>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47"/>
    </row>
    <row r="73" spans="1:131" s="248" customFormat="1" ht="26.25" customHeight="1">
      <c r="A73" s="262">
        <v>6</v>
      </c>
      <c r="B73" s="919" t="s">
        <v>603</v>
      </c>
      <c r="C73" s="920"/>
      <c r="D73" s="920"/>
      <c r="E73" s="920"/>
      <c r="F73" s="920"/>
      <c r="G73" s="920"/>
      <c r="H73" s="920"/>
      <c r="I73" s="920"/>
      <c r="J73" s="920"/>
      <c r="K73" s="920"/>
      <c r="L73" s="920"/>
      <c r="M73" s="920"/>
      <c r="N73" s="920"/>
      <c r="O73" s="920"/>
      <c r="P73" s="921"/>
      <c r="Q73" s="922">
        <v>3294</v>
      </c>
      <c r="R73" s="877"/>
      <c r="S73" s="877"/>
      <c r="T73" s="877"/>
      <c r="U73" s="877"/>
      <c r="V73" s="877">
        <v>3431</v>
      </c>
      <c r="W73" s="877"/>
      <c r="X73" s="877"/>
      <c r="Y73" s="877"/>
      <c r="Z73" s="877"/>
      <c r="AA73" s="877">
        <v>-137</v>
      </c>
      <c r="AB73" s="877"/>
      <c r="AC73" s="877"/>
      <c r="AD73" s="877"/>
      <c r="AE73" s="877"/>
      <c r="AF73" s="877">
        <v>812</v>
      </c>
      <c r="AG73" s="877"/>
      <c r="AH73" s="877"/>
      <c r="AI73" s="877"/>
      <c r="AJ73" s="877"/>
      <c r="AK73" s="877">
        <v>972</v>
      </c>
      <c r="AL73" s="877"/>
      <c r="AM73" s="877"/>
      <c r="AN73" s="877"/>
      <c r="AO73" s="877"/>
      <c r="AP73" s="877">
        <v>1158</v>
      </c>
      <c r="AQ73" s="877"/>
      <c r="AR73" s="877"/>
      <c r="AS73" s="877"/>
      <c r="AT73" s="877"/>
      <c r="AU73" s="877">
        <v>432</v>
      </c>
      <c r="AV73" s="877"/>
      <c r="AW73" s="877"/>
      <c r="AX73" s="877"/>
      <c r="AY73" s="877"/>
      <c r="AZ73" s="923"/>
      <c r="BA73" s="923"/>
      <c r="BB73" s="923"/>
      <c r="BC73" s="923"/>
      <c r="BD73" s="924"/>
      <c r="BE73" s="266"/>
      <c r="BF73" s="266"/>
      <c r="BG73" s="266"/>
      <c r="BH73" s="266"/>
      <c r="BI73" s="266"/>
      <c r="BJ73" s="266"/>
      <c r="BK73" s="266"/>
      <c r="BL73" s="266"/>
      <c r="BM73" s="266"/>
      <c r="BN73" s="266"/>
      <c r="BO73" s="266"/>
      <c r="BP73" s="266"/>
      <c r="BQ73" s="263">
        <v>67</v>
      </c>
      <c r="BR73" s="268"/>
      <c r="BS73" s="909"/>
      <c r="BT73" s="910"/>
      <c r="BU73" s="910"/>
      <c r="BV73" s="910"/>
      <c r="BW73" s="910"/>
      <c r="BX73" s="910"/>
      <c r="BY73" s="910"/>
      <c r="BZ73" s="910"/>
      <c r="CA73" s="910"/>
      <c r="CB73" s="910"/>
      <c r="CC73" s="910"/>
      <c r="CD73" s="910"/>
      <c r="CE73" s="910"/>
      <c r="CF73" s="910"/>
      <c r="CG73" s="911"/>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47"/>
    </row>
    <row r="74" spans="1:131" s="248" customFormat="1" ht="26.25" customHeight="1">
      <c r="A74" s="262">
        <v>7</v>
      </c>
      <c r="B74" s="919" t="s">
        <v>604</v>
      </c>
      <c r="C74" s="920"/>
      <c r="D74" s="920"/>
      <c r="E74" s="920"/>
      <c r="F74" s="920"/>
      <c r="G74" s="920"/>
      <c r="H74" s="920"/>
      <c r="I74" s="920"/>
      <c r="J74" s="920"/>
      <c r="K74" s="920"/>
      <c r="L74" s="920"/>
      <c r="M74" s="920"/>
      <c r="N74" s="920"/>
      <c r="O74" s="920"/>
      <c r="P74" s="921"/>
      <c r="Q74" s="922">
        <v>922</v>
      </c>
      <c r="R74" s="877"/>
      <c r="S74" s="877"/>
      <c r="T74" s="877"/>
      <c r="U74" s="877"/>
      <c r="V74" s="877">
        <v>895</v>
      </c>
      <c r="W74" s="877"/>
      <c r="X74" s="877"/>
      <c r="Y74" s="877"/>
      <c r="Z74" s="877"/>
      <c r="AA74" s="877">
        <v>27</v>
      </c>
      <c r="AB74" s="877"/>
      <c r="AC74" s="877"/>
      <c r="AD74" s="877"/>
      <c r="AE74" s="877"/>
      <c r="AF74" s="877">
        <v>311</v>
      </c>
      <c r="AG74" s="877"/>
      <c r="AH74" s="877"/>
      <c r="AI74" s="877"/>
      <c r="AJ74" s="877"/>
      <c r="AK74" s="877">
        <v>328</v>
      </c>
      <c r="AL74" s="877"/>
      <c r="AM74" s="877"/>
      <c r="AN74" s="877"/>
      <c r="AO74" s="877"/>
      <c r="AP74" s="877">
        <v>465</v>
      </c>
      <c r="AQ74" s="877"/>
      <c r="AR74" s="877"/>
      <c r="AS74" s="877"/>
      <c r="AT74" s="877"/>
      <c r="AU74" s="877" t="s">
        <v>612</v>
      </c>
      <c r="AV74" s="877"/>
      <c r="AW74" s="877"/>
      <c r="AX74" s="877"/>
      <c r="AY74" s="877"/>
      <c r="AZ74" s="923"/>
      <c r="BA74" s="923"/>
      <c r="BB74" s="923"/>
      <c r="BC74" s="923"/>
      <c r="BD74" s="924"/>
      <c r="BE74" s="266"/>
      <c r="BF74" s="266"/>
      <c r="BG74" s="266"/>
      <c r="BH74" s="266"/>
      <c r="BI74" s="266"/>
      <c r="BJ74" s="266"/>
      <c r="BK74" s="266"/>
      <c r="BL74" s="266"/>
      <c r="BM74" s="266"/>
      <c r="BN74" s="266"/>
      <c r="BO74" s="266"/>
      <c r="BP74" s="266"/>
      <c r="BQ74" s="263">
        <v>68</v>
      </c>
      <c r="BR74" s="268"/>
      <c r="BS74" s="909"/>
      <c r="BT74" s="910"/>
      <c r="BU74" s="910"/>
      <c r="BV74" s="910"/>
      <c r="BW74" s="910"/>
      <c r="BX74" s="910"/>
      <c r="BY74" s="910"/>
      <c r="BZ74" s="910"/>
      <c r="CA74" s="910"/>
      <c r="CB74" s="910"/>
      <c r="CC74" s="910"/>
      <c r="CD74" s="910"/>
      <c r="CE74" s="910"/>
      <c r="CF74" s="910"/>
      <c r="CG74" s="911"/>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47"/>
    </row>
    <row r="75" spans="1:131" s="248" customFormat="1" ht="26.25" customHeight="1">
      <c r="A75" s="262">
        <v>8</v>
      </c>
      <c r="B75" s="919"/>
      <c r="C75" s="920"/>
      <c r="D75" s="920"/>
      <c r="E75" s="920"/>
      <c r="F75" s="920"/>
      <c r="G75" s="920"/>
      <c r="H75" s="920"/>
      <c r="I75" s="920"/>
      <c r="J75" s="920"/>
      <c r="K75" s="920"/>
      <c r="L75" s="920"/>
      <c r="M75" s="920"/>
      <c r="N75" s="920"/>
      <c r="O75" s="920"/>
      <c r="P75" s="921"/>
      <c r="Q75" s="925"/>
      <c r="R75" s="926"/>
      <c r="S75" s="926"/>
      <c r="T75" s="926"/>
      <c r="U75" s="876"/>
      <c r="V75" s="927"/>
      <c r="W75" s="926"/>
      <c r="X75" s="926"/>
      <c r="Y75" s="926"/>
      <c r="Z75" s="876"/>
      <c r="AA75" s="927"/>
      <c r="AB75" s="926"/>
      <c r="AC75" s="926"/>
      <c r="AD75" s="926"/>
      <c r="AE75" s="876"/>
      <c r="AF75" s="927"/>
      <c r="AG75" s="926"/>
      <c r="AH75" s="926"/>
      <c r="AI75" s="926"/>
      <c r="AJ75" s="876"/>
      <c r="AK75" s="927"/>
      <c r="AL75" s="926"/>
      <c r="AM75" s="926"/>
      <c r="AN75" s="926"/>
      <c r="AO75" s="876"/>
      <c r="AP75" s="927"/>
      <c r="AQ75" s="926"/>
      <c r="AR75" s="926"/>
      <c r="AS75" s="926"/>
      <c r="AT75" s="876"/>
      <c r="AU75" s="927"/>
      <c r="AV75" s="926"/>
      <c r="AW75" s="926"/>
      <c r="AX75" s="926"/>
      <c r="AY75" s="876"/>
      <c r="AZ75" s="923"/>
      <c r="BA75" s="923"/>
      <c r="BB75" s="923"/>
      <c r="BC75" s="923"/>
      <c r="BD75" s="924"/>
      <c r="BE75" s="266"/>
      <c r="BF75" s="266"/>
      <c r="BG75" s="266"/>
      <c r="BH75" s="266"/>
      <c r="BI75" s="266"/>
      <c r="BJ75" s="266"/>
      <c r="BK75" s="266"/>
      <c r="BL75" s="266"/>
      <c r="BM75" s="266"/>
      <c r="BN75" s="266"/>
      <c r="BO75" s="266"/>
      <c r="BP75" s="266"/>
      <c r="BQ75" s="263">
        <v>69</v>
      </c>
      <c r="BR75" s="268"/>
      <c r="BS75" s="909"/>
      <c r="BT75" s="910"/>
      <c r="BU75" s="910"/>
      <c r="BV75" s="910"/>
      <c r="BW75" s="910"/>
      <c r="BX75" s="910"/>
      <c r="BY75" s="910"/>
      <c r="BZ75" s="910"/>
      <c r="CA75" s="910"/>
      <c r="CB75" s="910"/>
      <c r="CC75" s="910"/>
      <c r="CD75" s="910"/>
      <c r="CE75" s="910"/>
      <c r="CF75" s="910"/>
      <c r="CG75" s="911"/>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47"/>
    </row>
    <row r="76" spans="1:131" s="248" customFormat="1" ht="26.25" customHeight="1">
      <c r="A76" s="262">
        <v>9</v>
      </c>
      <c r="B76" s="919"/>
      <c r="C76" s="920"/>
      <c r="D76" s="920"/>
      <c r="E76" s="920"/>
      <c r="F76" s="920"/>
      <c r="G76" s="920"/>
      <c r="H76" s="920"/>
      <c r="I76" s="920"/>
      <c r="J76" s="920"/>
      <c r="K76" s="920"/>
      <c r="L76" s="920"/>
      <c r="M76" s="920"/>
      <c r="N76" s="920"/>
      <c r="O76" s="920"/>
      <c r="P76" s="921"/>
      <c r="Q76" s="925"/>
      <c r="R76" s="926"/>
      <c r="S76" s="926"/>
      <c r="T76" s="926"/>
      <c r="U76" s="876"/>
      <c r="V76" s="927"/>
      <c r="W76" s="926"/>
      <c r="X76" s="926"/>
      <c r="Y76" s="926"/>
      <c r="Z76" s="876"/>
      <c r="AA76" s="927"/>
      <c r="AB76" s="926"/>
      <c r="AC76" s="926"/>
      <c r="AD76" s="926"/>
      <c r="AE76" s="876"/>
      <c r="AF76" s="927"/>
      <c r="AG76" s="926"/>
      <c r="AH76" s="926"/>
      <c r="AI76" s="926"/>
      <c r="AJ76" s="876"/>
      <c r="AK76" s="927"/>
      <c r="AL76" s="926"/>
      <c r="AM76" s="926"/>
      <c r="AN76" s="926"/>
      <c r="AO76" s="876"/>
      <c r="AP76" s="927"/>
      <c r="AQ76" s="926"/>
      <c r="AR76" s="926"/>
      <c r="AS76" s="926"/>
      <c r="AT76" s="876"/>
      <c r="AU76" s="927"/>
      <c r="AV76" s="926"/>
      <c r="AW76" s="926"/>
      <c r="AX76" s="926"/>
      <c r="AY76" s="876"/>
      <c r="AZ76" s="923"/>
      <c r="BA76" s="923"/>
      <c r="BB76" s="923"/>
      <c r="BC76" s="923"/>
      <c r="BD76" s="924"/>
      <c r="BE76" s="266"/>
      <c r="BF76" s="266"/>
      <c r="BG76" s="266"/>
      <c r="BH76" s="266"/>
      <c r="BI76" s="266"/>
      <c r="BJ76" s="266"/>
      <c r="BK76" s="266"/>
      <c r="BL76" s="266"/>
      <c r="BM76" s="266"/>
      <c r="BN76" s="266"/>
      <c r="BO76" s="266"/>
      <c r="BP76" s="266"/>
      <c r="BQ76" s="263">
        <v>70</v>
      </c>
      <c r="BR76" s="268"/>
      <c r="BS76" s="909"/>
      <c r="BT76" s="910"/>
      <c r="BU76" s="910"/>
      <c r="BV76" s="910"/>
      <c r="BW76" s="910"/>
      <c r="BX76" s="910"/>
      <c r="BY76" s="910"/>
      <c r="BZ76" s="910"/>
      <c r="CA76" s="910"/>
      <c r="CB76" s="910"/>
      <c r="CC76" s="910"/>
      <c r="CD76" s="910"/>
      <c r="CE76" s="910"/>
      <c r="CF76" s="910"/>
      <c r="CG76" s="911"/>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47"/>
    </row>
    <row r="77" spans="1:131" s="248" customFormat="1" ht="26.25" customHeight="1">
      <c r="A77" s="262">
        <v>10</v>
      </c>
      <c r="B77" s="919"/>
      <c r="C77" s="920"/>
      <c r="D77" s="920"/>
      <c r="E77" s="920"/>
      <c r="F77" s="920"/>
      <c r="G77" s="920"/>
      <c r="H77" s="920"/>
      <c r="I77" s="920"/>
      <c r="J77" s="920"/>
      <c r="K77" s="920"/>
      <c r="L77" s="920"/>
      <c r="M77" s="920"/>
      <c r="N77" s="920"/>
      <c r="O77" s="920"/>
      <c r="P77" s="921"/>
      <c r="Q77" s="925"/>
      <c r="R77" s="926"/>
      <c r="S77" s="926"/>
      <c r="T77" s="926"/>
      <c r="U77" s="876"/>
      <c r="V77" s="927"/>
      <c r="W77" s="926"/>
      <c r="X77" s="926"/>
      <c r="Y77" s="926"/>
      <c r="Z77" s="876"/>
      <c r="AA77" s="927"/>
      <c r="AB77" s="926"/>
      <c r="AC77" s="926"/>
      <c r="AD77" s="926"/>
      <c r="AE77" s="876"/>
      <c r="AF77" s="927"/>
      <c r="AG77" s="926"/>
      <c r="AH77" s="926"/>
      <c r="AI77" s="926"/>
      <c r="AJ77" s="876"/>
      <c r="AK77" s="927"/>
      <c r="AL77" s="926"/>
      <c r="AM77" s="926"/>
      <c r="AN77" s="926"/>
      <c r="AO77" s="876"/>
      <c r="AP77" s="927"/>
      <c r="AQ77" s="926"/>
      <c r="AR77" s="926"/>
      <c r="AS77" s="926"/>
      <c r="AT77" s="876"/>
      <c r="AU77" s="927"/>
      <c r="AV77" s="926"/>
      <c r="AW77" s="926"/>
      <c r="AX77" s="926"/>
      <c r="AY77" s="876"/>
      <c r="AZ77" s="923"/>
      <c r="BA77" s="923"/>
      <c r="BB77" s="923"/>
      <c r="BC77" s="923"/>
      <c r="BD77" s="924"/>
      <c r="BE77" s="266"/>
      <c r="BF77" s="266"/>
      <c r="BG77" s="266"/>
      <c r="BH77" s="266"/>
      <c r="BI77" s="266"/>
      <c r="BJ77" s="266"/>
      <c r="BK77" s="266"/>
      <c r="BL77" s="266"/>
      <c r="BM77" s="266"/>
      <c r="BN77" s="266"/>
      <c r="BO77" s="266"/>
      <c r="BP77" s="266"/>
      <c r="BQ77" s="263">
        <v>71</v>
      </c>
      <c r="BR77" s="268"/>
      <c r="BS77" s="909"/>
      <c r="BT77" s="910"/>
      <c r="BU77" s="910"/>
      <c r="BV77" s="910"/>
      <c r="BW77" s="910"/>
      <c r="BX77" s="910"/>
      <c r="BY77" s="910"/>
      <c r="BZ77" s="910"/>
      <c r="CA77" s="910"/>
      <c r="CB77" s="910"/>
      <c r="CC77" s="910"/>
      <c r="CD77" s="910"/>
      <c r="CE77" s="910"/>
      <c r="CF77" s="910"/>
      <c r="CG77" s="911"/>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47"/>
    </row>
    <row r="78" spans="1:131" s="248" customFormat="1" ht="26.25" customHeight="1">
      <c r="A78" s="262">
        <v>11</v>
      </c>
      <c r="B78" s="919"/>
      <c r="C78" s="920"/>
      <c r="D78" s="920"/>
      <c r="E78" s="920"/>
      <c r="F78" s="920"/>
      <c r="G78" s="920"/>
      <c r="H78" s="920"/>
      <c r="I78" s="920"/>
      <c r="J78" s="920"/>
      <c r="K78" s="920"/>
      <c r="L78" s="920"/>
      <c r="M78" s="920"/>
      <c r="N78" s="920"/>
      <c r="O78" s="920"/>
      <c r="P78" s="921"/>
      <c r="Q78" s="922"/>
      <c r="R78" s="877"/>
      <c r="S78" s="877"/>
      <c r="T78" s="877"/>
      <c r="U78" s="877"/>
      <c r="V78" s="877"/>
      <c r="W78" s="877"/>
      <c r="X78" s="877"/>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7"/>
      <c r="AY78" s="877"/>
      <c r="AZ78" s="923"/>
      <c r="BA78" s="923"/>
      <c r="BB78" s="923"/>
      <c r="BC78" s="923"/>
      <c r="BD78" s="924"/>
      <c r="BE78" s="266"/>
      <c r="BF78" s="266"/>
      <c r="BG78" s="266"/>
      <c r="BH78" s="266"/>
      <c r="BI78" s="266"/>
      <c r="BJ78" s="269"/>
      <c r="BK78" s="269"/>
      <c r="BL78" s="269"/>
      <c r="BM78" s="269"/>
      <c r="BN78" s="269"/>
      <c r="BO78" s="266"/>
      <c r="BP78" s="266"/>
      <c r="BQ78" s="263">
        <v>72</v>
      </c>
      <c r="BR78" s="268"/>
      <c r="BS78" s="909"/>
      <c r="BT78" s="910"/>
      <c r="BU78" s="910"/>
      <c r="BV78" s="910"/>
      <c r="BW78" s="910"/>
      <c r="BX78" s="910"/>
      <c r="BY78" s="910"/>
      <c r="BZ78" s="910"/>
      <c r="CA78" s="910"/>
      <c r="CB78" s="910"/>
      <c r="CC78" s="910"/>
      <c r="CD78" s="910"/>
      <c r="CE78" s="910"/>
      <c r="CF78" s="910"/>
      <c r="CG78" s="911"/>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47"/>
    </row>
    <row r="79" spans="1:131" s="248" customFormat="1" ht="26.25" customHeight="1">
      <c r="A79" s="262">
        <v>12</v>
      </c>
      <c r="B79" s="919"/>
      <c r="C79" s="920"/>
      <c r="D79" s="920"/>
      <c r="E79" s="920"/>
      <c r="F79" s="920"/>
      <c r="G79" s="920"/>
      <c r="H79" s="920"/>
      <c r="I79" s="920"/>
      <c r="J79" s="920"/>
      <c r="K79" s="920"/>
      <c r="L79" s="920"/>
      <c r="M79" s="920"/>
      <c r="N79" s="920"/>
      <c r="O79" s="920"/>
      <c r="P79" s="921"/>
      <c r="Q79" s="922"/>
      <c r="R79" s="877"/>
      <c r="S79" s="877"/>
      <c r="T79" s="877"/>
      <c r="U79" s="877"/>
      <c r="V79" s="877"/>
      <c r="W79" s="877"/>
      <c r="X79" s="877"/>
      <c r="Y79" s="877"/>
      <c r="Z79" s="877"/>
      <c r="AA79" s="877"/>
      <c r="AB79" s="877"/>
      <c r="AC79" s="877"/>
      <c r="AD79" s="877"/>
      <c r="AE79" s="877"/>
      <c r="AF79" s="877"/>
      <c r="AG79" s="877"/>
      <c r="AH79" s="877"/>
      <c r="AI79" s="877"/>
      <c r="AJ79" s="877"/>
      <c r="AK79" s="877"/>
      <c r="AL79" s="877"/>
      <c r="AM79" s="877"/>
      <c r="AN79" s="877"/>
      <c r="AO79" s="877"/>
      <c r="AP79" s="877"/>
      <c r="AQ79" s="877"/>
      <c r="AR79" s="877"/>
      <c r="AS79" s="877"/>
      <c r="AT79" s="877"/>
      <c r="AU79" s="877"/>
      <c r="AV79" s="877"/>
      <c r="AW79" s="877"/>
      <c r="AX79" s="877"/>
      <c r="AY79" s="877"/>
      <c r="AZ79" s="923"/>
      <c r="BA79" s="923"/>
      <c r="BB79" s="923"/>
      <c r="BC79" s="923"/>
      <c r="BD79" s="924"/>
      <c r="BE79" s="266"/>
      <c r="BF79" s="266"/>
      <c r="BG79" s="266"/>
      <c r="BH79" s="266"/>
      <c r="BI79" s="266"/>
      <c r="BJ79" s="269"/>
      <c r="BK79" s="269"/>
      <c r="BL79" s="269"/>
      <c r="BM79" s="269"/>
      <c r="BN79" s="269"/>
      <c r="BO79" s="266"/>
      <c r="BP79" s="266"/>
      <c r="BQ79" s="263">
        <v>73</v>
      </c>
      <c r="BR79" s="268"/>
      <c r="BS79" s="909"/>
      <c r="BT79" s="910"/>
      <c r="BU79" s="910"/>
      <c r="BV79" s="910"/>
      <c r="BW79" s="910"/>
      <c r="BX79" s="910"/>
      <c r="BY79" s="910"/>
      <c r="BZ79" s="910"/>
      <c r="CA79" s="910"/>
      <c r="CB79" s="910"/>
      <c r="CC79" s="910"/>
      <c r="CD79" s="910"/>
      <c r="CE79" s="910"/>
      <c r="CF79" s="910"/>
      <c r="CG79" s="911"/>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47"/>
    </row>
    <row r="80" spans="1:131" s="248" customFormat="1" ht="26.25" customHeight="1">
      <c r="A80" s="262">
        <v>13</v>
      </c>
      <c r="B80" s="919"/>
      <c r="C80" s="920"/>
      <c r="D80" s="920"/>
      <c r="E80" s="920"/>
      <c r="F80" s="920"/>
      <c r="G80" s="920"/>
      <c r="H80" s="920"/>
      <c r="I80" s="920"/>
      <c r="J80" s="920"/>
      <c r="K80" s="920"/>
      <c r="L80" s="920"/>
      <c r="M80" s="920"/>
      <c r="N80" s="920"/>
      <c r="O80" s="920"/>
      <c r="P80" s="921"/>
      <c r="Q80" s="922"/>
      <c r="R80" s="877"/>
      <c r="S80" s="877"/>
      <c r="T80" s="877"/>
      <c r="U80" s="877"/>
      <c r="V80" s="877"/>
      <c r="W80" s="877"/>
      <c r="X80" s="877"/>
      <c r="Y80" s="877"/>
      <c r="Z80" s="877"/>
      <c r="AA80" s="877"/>
      <c r="AB80" s="877"/>
      <c r="AC80" s="877"/>
      <c r="AD80" s="877"/>
      <c r="AE80" s="877"/>
      <c r="AF80" s="877"/>
      <c r="AG80" s="877"/>
      <c r="AH80" s="877"/>
      <c r="AI80" s="877"/>
      <c r="AJ80" s="877"/>
      <c r="AK80" s="877"/>
      <c r="AL80" s="877"/>
      <c r="AM80" s="877"/>
      <c r="AN80" s="877"/>
      <c r="AO80" s="877"/>
      <c r="AP80" s="877"/>
      <c r="AQ80" s="877"/>
      <c r="AR80" s="877"/>
      <c r="AS80" s="877"/>
      <c r="AT80" s="877"/>
      <c r="AU80" s="877"/>
      <c r="AV80" s="877"/>
      <c r="AW80" s="877"/>
      <c r="AX80" s="877"/>
      <c r="AY80" s="877"/>
      <c r="AZ80" s="923"/>
      <c r="BA80" s="923"/>
      <c r="BB80" s="923"/>
      <c r="BC80" s="923"/>
      <c r="BD80" s="924"/>
      <c r="BE80" s="266"/>
      <c r="BF80" s="266"/>
      <c r="BG80" s="266"/>
      <c r="BH80" s="266"/>
      <c r="BI80" s="266"/>
      <c r="BJ80" s="266"/>
      <c r="BK80" s="266"/>
      <c r="BL80" s="266"/>
      <c r="BM80" s="266"/>
      <c r="BN80" s="266"/>
      <c r="BO80" s="266"/>
      <c r="BP80" s="266"/>
      <c r="BQ80" s="263">
        <v>74</v>
      </c>
      <c r="BR80" s="268"/>
      <c r="BS80" s="909"/>
      <c r="BT80" s="910"/>
      <c r="BU80" s="910"/>
      <c r="BV80" s="910"/>
      <c r="BW80" s="910"/>
      <c r="BX80" s="910"/>
      <c r="BY80" s="910"/>
      <c r="BZ80" s="910"/>
      <c r="CA80" s="910"/>
      <c r="CB80" s="910"/>
      <c r="CC80" s="910"/>
      <c r="CD80" s="910"/>
      <c r="CE80" s="910"/>
      <c r="CF80" s="910"/>
      <c r="CG80" s="911"/>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47"/>
    </row>
    <row r="81" spans="1:131" s="248" customFormat="1" ht="26.25" customHeight="1">
      <c r="A81" s="262">
        <v>14</v>
      </c>
      <c r="B81" s="919"/>
      <c r="C81" s="920"/>
      <c r="D81" s="920"/>
      <c r="E81" s="920"/>
      <c r="F81" s="920"/>
      <c r="G81" s="920"/>
      <c r="H81" s="920"/>
      <c r="I81" s="920"/>
      <c r="J81" s="920"/>
      <c r="K81" s="920"/>
      <c r="L81" s="920"/>
      <c r="M81" s="920"/>
      <c r="N81" s="920"/>
      <c r="O81" s="920"/>
      <c r="P81" s="921"/>
      <c r="Q81" s="922"/>
      <c r="R81" s="877"/>
      <c r="S81" s="877"/>
      <c r="T81" s="877"/>
      <c r="U81" s="877"/>
      <c r="V81" s="877"/>
      <c r="W81" s="877"/>
      <c r="X81" s="877"/>
      <c r="Y81" s="877"/>
      <c r="Z81" s="877"/>
      <c r="AA81" s="877"/>
      <c r="AB81" s="877"/>
      <c r="AC81" s="877"/>
      <c r="AD81" s="877"/>
      <c r="AE81" s="877"/>
      <c r="AF81" s="877"/>
      <c r="AG81" s="877"/>
      <c r="AH81" s="877"/>
      <c r="AI81" s="877"/>
      <c r="AJ81" s="877"/>
      <c r="AK81" s="877"/>
      <c r="AL81" s="877"/>
      <c r="AM81" s="877"/>
      <c r="AN81" s="877"/>
      <c r="AO81" s="877"/>
      <c r="AP81" s="877"/>
      <c r="AQ81" s="877"/>
      <c r="AR81" s="877"/>
      <c r="AS81" s="877"/>
      <c r="AT81" s="877"/>
      <c r="AU81" s="877"/>
      <c r="AV81" s="877"/>
      <c r="AW81" s="877"/>
      <c r="AX81" s="877"/>
      <c r="AY81" s="877"/>
      <c r="AZ81" s="923"/>
      <c r="BA81" s="923"/>
      <c r="BB81" s="923"/>
      <c r="BC81" s="923"/>
      <c r="BD81" s="924"/>
      <c r="BE81" s="266"/>
      <c r="BF81" s="266"/>
      <c r="BG81" s="266"/>
      <c r="BH81" s="266"/>
      <c r="BI81" s="266"/>
      <c r="BJ81" s="266"/>
      <c r="BK81" s="266"/>
      <c r="BL81" s="266"/>
      <c r="BM81" s="266"/>
      <c r="BN81" s="266"/>
      <c r="BO81" s="266"/>
      <c r="BP81" s="266"/>
      <c r="BQ81" s="263">
        <v>75</v>
      </c>
      <c r="BR81" s="268"/>
      <c r="BS81" s="909"/>
      <c r="BT81" s="910"/>
      <c r="BU81" s="910"/>
      <c r="BV81" s="910"/>
      <c r="BW81" s="910"/>
      <c r="BX81" s="910"/>
      <c r="BY81" s="910"/>
      <c r="BZ81" s="910"/>
      <c r="CA81" s="910"/>
      <c r="CB81" s="910"/>
      <c r="CC81" s="910"/>
      <c r="CD81" s="910"/>
      <c r="CE81" s="910"/>
      <c r="CF81" s="910"/>
      <c r="CG81" s="911"/>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47"/>
    </row>
    <row r="82" spans="1:131" s="248" customFormat="1" ht="26.25" customHeight="1">
      <c r="A82" s="262">
        <v>15</v>
      </c>
      <c r="B82" s="919"/>
      <c r="C82" s="920"/>
      <c r="D82" s="920"/>
      <c r="E82" s="920"/>
      <c r="F82" s="920"/>
      <c r="G82" s="920"/>
      <c r="H82" s="920"/>
      <c r="I82" s="920"/>
      <c r="J82" s="920"/>
      <c r="K82" s="920"/>
      <c r="L82" s="920"/>
      <c r="M82" s="920"/>
      <c r="N82" s="920"/>
      <c r="O82" s="920"/>
      <c r="P82" s="921"/>
      <c r="Q82" s="922"/>
      <c r="R82" s="877"/>
      <c r="S82" s="877"/>
      <c r="T82" s="877"/>
      <c r="U82" s="877"/>
      <c r="V82" s="877"/>
      <c r="W82" s="877"/>
      <c r="X82" s="877"/>
      <c r="Y82" s="877"/>
      <c r="Z82" s="877"/>
      <c r="AA82" s="877"/>
      <c r="AB82" s="877"/>
      <c r="AC82" s="877"/>
      <c r="AD82" s="877"/>
      <c r="AE82" s="877"/>
      <c r="AF82" s="877"/>
      <c r="AG82" s="877"/>
      <c r="AH82" s="877"/>
      <c r="AI82" s="877"/>
      <c r="AJ82" s="877"/>
      <c r="AK82" s="877"/>
      <c r="AL82" s="877"/>
      <c r="AM82" s="877"/>
      <c r="AN82" s="877"/>
      <c r="AO82" s="877"/>
      <c r="AP82" s="877"/>
      <c r="AQ82" s="877"/>
      <c r="AR82" s="877"/>
      <c r="AS82" s="877"/>
      <c r="AT82" s="877"/>
      <c r="AU82" s="877"/>
      <c r="AV82" s="877"/>
      <c r="AW82" s="877"/>
      <c r="AX82" s="877"/>
      <c r="AY82" s="877"/>
      <c r="AZ82" s="923"/>
      <c r="BA82" s="923"/>
      <c r="BB82" s="923"/>
      <c r="BC82" s="923"/>
      <c r="BD82" s="924"/>
      <c r="BE82" s="266"/>
      <c r="BF82" s="266"/>
      <c r="BG82" s="266"/>
      <c r="BH82" s="266"/>
      <c r="BI82" s="266"/>
      <c r="BJ82" s="266"/>
      <c r="BK82" s="266"/>
      <c r="BL82" s="266"/>
      <c r="BM82" s="266"/>
      <c r="BN82" s="266"/>
      <c r="BO82" s="266"/>
      <c r="BP82" s="266"/>
      <c r="BQ82" s="263">
        <v>76</v>
      </c>
      <c r="BR82" s="268"/>
      <c r="BS82" s="909"/>
      <c r="BT82" s="910"/>
      <c r="BU82" s="910"/>
      <c r="BV82" s="910"/>
      <c r="BW82" s="910"/>
      <c r="BX82" s="910"/>
      <c r="BY82" s="910"/>
      <c r="BZ82" s="910"/>
      <c r="CA82" s="910"/>
      <c r="CB82" s="910"/>
      <c r="CC82" s="910"/>
      <c r="CD82" s="910"/>
      <c r="CE82" s="910"/>
      <c r="CF82" s="910"/>
      <c r="CG82" s="911"/>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47"/>
    </row>
    <row r="83" spans="1:131" s="248" customFormat="1" ht="26.25" customHeight="1">
      <c r="A83" s="262">
        <v>16</v>
      </c>
      <c r="B83" s="919"/>
      <c r="C83" s="920"/>
      <c r="D83" s="920"/>
      <c r="E83" s="920"/>
      <c r="F83" s="920"/>
      <c r="G83" s="920"/>
      <c r="H83" s="920"/>
      <c r="I83" s="920"/>
      <c r="J83" s="920"/>
      <c r="K83" s="920"/>
      <c r="L83" s="920"/>
      <c r="M83" s="920"/>
      <c r="N83" s="920"/>
      <c r="O83" s="920"/>
      <c r="P83" s="921"/>
      <c r="Q83" s="922"/>
      <c r="R83" s="877"/>
      <c r="S83" s="877"/>
      <c r="T83" s="877"/>
      <c r="U83" s="877"/>
      <c r="V83" s="877"/>
      <c r="W83" s="877"/>
      <c r="X83" s="877"/>
      <c r="Y83" s="877"/>
      <c r="Z83" s="877"/>
      <c r="AA83" s="877"/>
      <c r="AB83" s="877"/>
      <c r="AC83" s="877"/>
      <c r="AD83" s="877"/>
      <c r="AE83" s="877"/>
      <c r="AF83" s="877"/>
      <c r="AG83" s="877"/>
      <c r="AH83" s="877"/>
      <c r="AI83" s="877"/>
      <c r="AJ83" s="877"/>
      <c r="AK83" s="877"/>
      <c r="AL83" s="877"/>
      <c r="AM83" s="877"/>
      <c r="AN83" s="877"/>
      <c r="AO83" s="877"/>
      <c r="AP83" s="877"/>
      <c r="AQ83" s="877"/>
      <c r="AR83" s="877"/>
      <c r="AS83" s="877"/>
      <c r="AT83" s="877"/>
      <c r="AU83" s="877"/>
      <c r="AV83" s="877"/>
      <c r="AW83" s="877"/>
      <c r="AX83" s="877"/>
      <c r="AY83" s="877"/>
      <c r="AZ83" s="923"/>
      <c r="BA83" s="923"/>
      <c r="BB83" s="923"/>
      <c r="BC83" s="923"/>
      <c r="BD83" s="924"/>
      <c r="BE83" s="266"/>
      <c r="BF83" s="266"/>
      <c r="BG83" s="266"/>
      <c r="BH83" s="266"/>
      <c r="BI83" s="266"/>
      <c r="BJ83" s="266"/>
      <c r="BK83" s="266"/>
      <c r="BL83" s="266"/>
      <c r="BM83" s="266"/>
      <c r="BN83" s="266"/>
      <c r="BO83" s="266"/>
      <c r="BP83" s="266"/>
      <c r="BQ83" s="263">
        <v>77</v>
      </c>
      <c r="BR83" s="268"/>
      <c r="BS83" s="909"/>
      <c r="BT83" s="910"/>
      <c r="BU83" s="910"/>
      <c r="BV83" s="910"/>
      <c r="BW83" s="910"/>
      <c r="BX83" s="910"/>
      <c r="BY83" s="910"/>
      <c r="BZ83" s="910"/>
      <c r="CA83" s="910"/>
      <c r="CB83" s="910"/>
      <c r="CC83" s="910"/>
      <c r="CD83" s="910"/>
      <c r="CE83" s="910"/>
      <c r="CF83" s="910"/>
      <c r="CG83" s="911"/>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47"/>
    </row>
    <row r="84" spans="1:131" s="248" customFormat="1" ht="26.25" customHeight="1">
      <c r="A84" s="262">
        <v>17</v>
      </c>
      <c r="B84" s="919"/>
      <c r="C84" s="920"/>
      <c r="D84" s="920"/>
      <c r="E84" s="920"/>
      <c r="F84" s="920"/>
      <c r="G84" s="920"/>
      <c r="H84" s="920"/>
      <c r="I84" s="920"/>
      <c r="J84" s="920"/>
      <c r="K84" s="920"/>
      <c r="L84" s="920"/>
      <c r="M84" s="920"/>
      <c r="N84" s="920"/>
      <c r="O84" s="920"/>
      <c r="P84" s="921"/>
      <c r="Q84" s="922"/>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923"/>
      <c r="BA84" s="923"/>
      <c r="BB84" s="923"/>
      <c r="BC84" s="923"/>
      <c r="BD84" s="924"/>
      <c r="BE84" s="266"/>
      <c r="BF84" s="266"/>
      <c r="BG84" s="266"/>
      <c r="BH84" s="266"/>
      <c r="BI84" s="266"/>
      <c r="BJ84" s="266"/>
      <c r="BK84" s="266"/>
      <c r="BL84" s="266"/>
      <c r="BM84" s="266"/>
      <c r="BN84" s="266"/>
      <c r="BO84" s="266"/>
      <c r="BP84" s="266"/>
      <c r="BQ84" s="263">
        <v>78</v>
      </c>
      <c r="BR84" s="268"/>
      <c r="BS84" s="909"/>
      <c r="BT84" s="910"/>
      <c r="BU84" s="910"/>
      <c r="BV84" s="910"/>
      <c r="BW84" s="910"/>
      <c r="BX84" s="910"/>
      <c r="BY84" s="910"/>
      <c r="BZ84" s="910"/>
      <c r="CA84" s="910"/>
      <c r="CB84" s="910"/>
      <c r="CC84" s="910"/>
      <c r="CD84" s="910"/>
      <c r="CE84" s="910"/>
      <c r="CF84" s="910"/>
      <c r="CG84" s="911"/>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47"/>
    </row>
    <row r="85" spans="1:131" s="248" customFormat="1" ht="26.25" customHeight="1">
      <c r="A85" s="262">
        <v>18</v>
      </c>
      <c r="B85" s="919"/>
      <c r="C85" s="920"/>
      <c r="D85" s="920"/>
      <c r="E85" s="920"/>
      <c r="F85" s="920"/>
      <c r="G85" s="920"/>
      <c r="H85" s="920"/>
      <c r="I85" s="920"/>
      <c r="J85" s="920"/>
      <c r="K85" s="920"/>
      <c r="L85" s="920"/>
      <c r="M85" s="920"/>
      <c r="N85" s="920"/>
      <c r="O85" s="920"/>
      <c r="P85" s="921"/>
      <c r="Q85" s="922"/>
      <c r="R85" s="877"/>
      <c r="S85" s="877"/>
      <c r="T85" s="877"/>
      <c r="U85" s="877"/>
      <c r="V85" s="877"/>
      <c r="W85" s="877"/>
      <c r="X85" s="877"/>
      <c r="Y85" s="877"/>
      <c r="Z85" s="877"/>
      <c r="AA85" s="877"/>
      <c r="AB85" s="877"/>
      <c r="AC85" s="877"/>
      <c r="AD85" s="877"/>
      <c r="AE85" s="877"/>
      <c r="AF85" s="877"/>
      <c r="AG85" s="877"/>
      <c r="AH85" s="877"/>
      <c r="AI85" s="877"/>
      <c r="AJ85" s="877"/>
      <c r="AK85" s="877"/>
      <c r="AL85" s="877"/>
      <c r="AM85" s="877"/>
      <c r="AN85" s="877"/>
      <c r="AO85" s="877"/>
      <c r="AP85" s="877"/>
      <c r="AQ85" s="877"/>
      <c r="AR85" s="877"/>
      <c r="AS85" s="877"/>
      <c r="AT85" s="877"/>
      <c r="AU85" s="877"/>
      <c r="AV85" s="877"/>
      <c r="AW85" s="877"/>
      <c r="AX85" s="877"/>
      <c r="AY85" s="877"/>
      <c r="AZ85" s="923"/>
      <c r="BA85" s="923"/>
      <c r="BB85" s="923"/>
      <c r="BC85" s="923"/>
      <c r="BD85" s="924"/>
      <c r="BE85" s="266"/>
      <c r="BF85" s="266"/>
      <c r="BG85" s="266"/>
      <c r="BH85" s="266"/>
      <c r="BI85" s="266"/>
      <c r="BJ85" s="266"/>
      <c r="BK85" s="266"/>
      <c r="BL85" s="266"/>
      <c r="BM85" s="266"/>
      <c r="BN85" s="266"/>
      <c r="BO85" s="266"/>
      <c r="BP85" s="266"/>
      <c r="BQ85" s="263">
        <v>79</v>
      </c>
      <c r="BR85" s="268"/>
      <c r="BS85" s="909"/>
      <c r="BT85" s="910"/>
      <c r="BU85" s="910"/>
      <c r="BV85" s="910"/>
      <c r="BW85" s="910"/>
      <c r="BX85" s="910"/>
      <c r="BY85" s="910"/>
      <c r="BZ85" s="910"/>
      <c r="CA85" s="910"/>
      <c r="CB85" s="910"/>
      <c r="CC85" s="910"/>
      <c r="CD85" s="910"/>
      <c r="CE85" s="910"/>
      <c r="CF85" s="910"/>
      <c r="CG85" s="911"/>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47"/>
    </row>
    <row r="86" spans="1:131" s="248" customFormat="1" ht="26.25" customHeight="1">
      <c r="A86" s="262">
        <v>19</v>
      </c>
      <c r="B86" s="919"/>
      <c r="C86" s="920"/>
      <c r="D86" s="920"/>
      <c r="E86" s="920"/>
      <c r="F86" s="920"/>
      <c r="G86" s="920"/>
      <c r="H86" s="920"/>
      <c r="I86" s="920"/>
      <c r="J86" s="920"/>
      <c r="K86" s="920"/>
      <c r="L86" s="920"/>
      <c r="M86" s="920"/>
      <c r="N86" s="920"/>
      <c r="O86" s="920"/>
      <c r="P86" s="921"/>
      <c r="Q86" s="922"/>
      <c r="R86" s="877"/>
      <c r="S86" s="877"/>
      <c r="T86" s="877"/>
      <c r="U86" s="877"/>
      <c r="V86" s="877"/>
      <c r="W86" s="877"/>
      <c r="X86" s="877"/>
      <c r="Y86" s="877"/>
      <c r="Z86" s="877"/>
      <c r="AA86" s="877"/>
      <c r="AB86" s="877"/>
      <c r="AC86" s="877"/>
      <c r="AD86" s="877"/>
      <c r="AE86" s="877"/>
      <c r="AF86" s="877"/>
      <c r="AG86" s="877"/>
      <c r="AH86" s="877"/>
      <c r="AI86" s="877"/>
      <c r="AJ86" s="877"/>
      <c r="AK86" s="877"/>
      <c r="AL86" s="877"/>
      <c r="AM86" s="877"/>
      <c r="AN86" s="877"/>
      <c r="AO86" s="877"/>
      <c r="AP86" s="877"/>
      <c r="AQ86" s="877"/>
      <c r="AR86" s="877"/>
      <c r="AS86" s="877"/>
      <c r="AT86" s="877"/>
      <c r="AU86" s="877"/>
      <c r="AV86" s="877"/>
      <c r="AW86" s="877"/>
      <c r="AX86" s="877"/>
      <c r="AY86" s="877"/>
      <c r="AZ86" s="923"/>
      <c r="BA86" s="923"/>
      <c r="BB86" s="923"/>
      <c r="BC86" s="923"/>
      <c r="BD86" s="924"/>
      <c r="BE86" s="266"/>
      <c r="BF86" s="266"/>
      <c r="BG86" s="266"/>
      <c r="BH86" s="266"/>
      <c r="BI86" s="266"/>
      <c r="BJ86" s="266"/>
      <c r="BK86" s="266"/>
      <c r="BL86" s="266"/>
      <c r="BM86" s="266"/>
      <c r="BN86" s="266"/>
      <c r="BO86" s="266"/>
      <c r="BP86" s="266"/>
      <c r="BQ86" s="263">
        <v>80</v>
      </c>
      <c r="BR86" s="268"/>
      <c r="BS86" s="909"/>
      <c r="BT86" s="910"/>
      <c r="BU86" s="910"/>
      <c r="BV86" s="910"/>
      <c r="BW86" s="910"/>
      <c r="BX86" s="910"/>
      <c r="BY86" s="910"/>
      <c r="BZ86" s="910"/>
      <c r="CA86" s="910"/>
      <c r="CB86" s="910"/>
      <c r="CC86" s="910"/>
      <c r="CD86" s="910"/>
      <c r="CE86" s="910"/>
      <c r="CF86" s="910"/>
      <c r="CG86" s="911"/>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47"/>
    </row>
    <row r="87" spans="1:131" s="248" customFormat="1" ht="26.25" customHeight="1">
      <c r="A87" s="270">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66"/>
      <c r="BF87" s="266"/>
      <c r="BG87" s="266"/>
      <c r="BH87" s="266"/>
      <c r="BI87" s="266"/>
      <c r="BJ87" s="266"/>
      <c r="BK87" s="266"/>
      <c r="BL87" s="266"/>
      <c r="BM87" s="266"/>
      <c r="BN87" s="266"/>
      <c r="BO87" s="266"/>
      <c r="BP87" s="266"/>
      <c r="BQ87" s="263">
        <v>81</v>
      </c>
      <c r="BR87" s="268"/>
      <c r="BS87" s="909"/>
      <c r="BT87" s="910"/>
      <c r="BU87" s="910"/>
      <c r="BV87" s="910"/>
      <c r="BW87" s="910"/>
      <c r="BX87" s="910"/>
      <c r="BY87" s="910"/>
      <c r="BZ87" s="910"/>
      <c r="CA87" s="910"/>
      <c r="CB87" s="910"/>
      <c r="CC87" s="910"/>
      <c r="CD87" s="910"/>
      <c r="CE87" s="910"/>
      <c r="CF87" s="910"/>
      <c r="CG87" s="911"/>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47"/>
    </row>
    <row r="88" spans="1:131" s="248" customFormat="1" ht="26.25" customHeight="1" thickBot="1">
      <c r="A88" s="265" t="s">
        <v>394</v>
      </c>
      <c r="B88" s="836" t="s">
        <v>429</v>
      </c>
      <c r="C88" s="837"/>
      <c r="D88" s="837"/>
      <c r="E88" s="837"/>
      <c r="F88" s="837"/>
      <c r="G88" s="837"/>
      <c r="H88" s="837"/>
      <c r="I88" s="837"/>
      <c r="J88" s="837"/>
      <c r="K88" s="837"/>
      <c r="L88" s="837"/>
      <c r="M88" s="837"/>
      <c r="N88" s="837"/>
      <c r="O88" s="837"/>
      <c r="P88" s="838"/>
      <c r="Q88" s="884"/>
      <c r="R88" s="885"/>
      <c r="S88" s="885"/>
      <c r="T88" s="885"/>
      <c r="U88" s="885"/>
      <c r="V88" s="885"/>
      <c r="W88" s="885"/>
      <c r="X88" s="885"/>
      <c r="Y88" s="885"/>
      <c r="Z88" s="885"/>
      <c r="AA88" s="885"/>
      <c r="AB88" s="885"/>
      <c r="AC88" s="885"/>
      <c r="AD88" s="885"/>
      <c r="AE88" s="885"/>
      <c r="AF88" s="888">
        <v>3487</v>
      </c>
      <c r="AG88" s="888"/>
      <c r="AH88" s="888"/>
      <c r="AI88" s="888"/>
      <c r="AJ88" s="888"/>
      <c r="AK88" s="885"/>
      <c r="AL88" s="885"/>
      <c r="AM88" s="885"/>
      <c r="AN88" s="885"/>
      <c r="AO88" s="885"/>
      <c r="AP88" s="888"/>
      <c r="AQ88" s="888"/>
      <c r="AR88" s="888"/>
      <c r="AS88" s="888"/>
      <c r="AT88" s="888"/>
      <c r="AU88" s="888"/>
      <c r="AV88" s="888"/>
      <c r="AW88" s="888"/>
      <c r="AX88" s="888"/>
      <c r="AY88" s="888"/>
      <c r="AZ88" s="893"/>
      <c r="BA88" s="893"/>
      <c r="BB88" s="893"/>
      <c r="BC88" s="893"/>
      <c r="BD88" s="894"/>
      <c r="BE88" s="266"/>
      <c r="BF88" s="266"/>
      <c r="BG88" s="266"/>
      <c r="BH88" s="266"/>
      <c r="BI88" s="266"/>
      <c r="BJ88" s="266"/>
      <c r="BK88" s="266"/>
      <c r="BL88" s="266"/>
      <c r="BM88" s="266"/>
      <c r="BN88" s="266"/>
      <c r="BO88" s="266"/>
      <c r="BP88" s="266"/>
      <c r="BQ88" s="263">
        <v>82</v>
      </c>
      <c r="BR88" s="268"/>
      <c r="BS88" s="909"/>
      <c r="BT88" s="910"/>
      <c r="BU88" s="910"/>
      <c r="BV88" s="910"/>
      <c r="BW88" s="910"/>
      <c r="BX88" s="910"/>
      <c r="BY88" s="910"/>
      <c r="BZ88" s="910"/>
      <c r="CA88" s="910"/>
      <c r="CB88" s="910"/>
      <c r="CC88" s="910"/>
      <c r="CD88" s="910"/>
      <c r="CE88" s="910"/>
      <c r="CF88" s="910"/>
      <c r="CG88" s="911"/>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09"/>
      <c r="BT89" s="910"/>
      <c r="BU89" s="910"/>
      <c r="BV89" s="910"/>
      <c r="BW89" s="910"/>
      <c r="BX89" s="910"/>
      <c r="BY89" s="910"/>
      <c r="BZ89" s="910"/>
      <c r="CA89" s="910"/>
      <c r="CB89" s="910"/>
      <c r="CC89" s="910"/>
      <c r="CD89" s="910"/>
      <c r="CE89" s="910"/>
      <c r="CF89" s="910"/>
      <c r="CG89" s="911"/>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09"/>
      <c r="BT90" s="910"/>
      <c r="BU90" s="910"/>
      <c r="BV90" s="910"/>
      <c r="BW90" s="910"/>
      <c r="BX90" s="910"/>
      <c r="BY90" s="910"/>
      <c r="BZ90" s="910"/>
      <c r="CA90" s="910"/>
      <c r="CB90" s="910"/>
      <c r="CC90" s="910"/>
      <c r="CD90" s="910"/>
      <c r="CE90" s="910"/>
      <c r="CF90" s="910"/>
      <c r="CG90" s="911"/>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09"/>
      <c r="BT91" s="910"/>
      <c r="BU91" s="910"/>
      <c r="BV91" s="910"/>
      <c r="BW91" s="910"/>
      <c r="BX91" s="910"/>
      <c r="BY91" s="910"/>
      <c r="BZ91" s="910"/>
      <c r="CA91" s="910"/>
      <c r="CB91" s="910"/>
      <c r="CC91" s="910"/>
      <c r="CD91" s="910"/>
      <c r="CE91" s="910"/>
      <c r="CF91" s="910"/>
      <c r="CG91" s="911"/>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09"/>
      <c r="BT92" s="910"/>
      <c r="BU92" s="910"/>
      <c r="BV92" s="910"/>
      <c r="BW92" s="910"/>
      <c r="BX92" s="910"/>
      <c r="BY92" s="910"/>
      <c r="BZ92" s="910"/>
      <c r="CA92" s="910"/>
      <c r="CB92" s="910"/>
      <c r="CC92" s="910"/>
      <c r="CD92" s="910"/>
      <c r="CE92" s="910"/>
      <c r="CF92" s="910"/>
      <c r="CG92" s="911"/>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09"/>
      <c r="BT93" s="910"/>
      <c r="BU93" s="910"/>
      <c r="BV93" s="910"/>
      <c r="BW93" s="910"/>
      <c r="BX93" s="910"/>
      <c r="BY93" s="910"/>
      <c r="BZ93" s="910"/>
      <c r="CA93" s="910"/>
      <c r="CB93" s="910"/>
      <c r="CC93" s="910"/>
      <c r="CD93" s="910"/>
      <c r="CE93" s="910"/>
      <c r="CF93" s="910"/>
      <c r="CG93" s="911"/>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09"/>
      <c r="BT94" s="910"/>
      <c r="BU94" s="910"/>
      <c r="BV94" s="910"/>
      <c r="BW94" s="910"/>
      <c r="BX94" s="910"/>
      <c r="BY94" s="910"/>
      <c r="BZ94" s="910"/>
      <c r="CA94" s="910"/>
      <c r="CB94" s="910"/>
      <c r="CC94" s="910"/>
      <c r="CD94" s="910"/>
      <c r="CE94" s="910"/>
      <c r="CF94" s="910"/>
      <c r="CG94" s="911"/>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09"/>
      <c r="BT95" s="910"/>
      <c r="BU95" s="910"/>
      <c r="BV95" s="910"/>
      <c r="BW95" s="910"/>
      <c r="BX95" s="910"/>
      <c r="BY95" s="910"/>
      <c r="BZ95" s="910"/>
      <c r="CA95" s="910"/>
      <c r="CB95" s="910"/>
      <c r="CC95" s="910"/>
      <c r="CD95" s="910"/>
      <c r="CE95" s="910"/>
      <c r="CF95" s="910"/>
      <c r="CG95" s="911"/>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09"/>
      <c r="BT96" s="910"/>
      <c r="BU96" s="910"/>
      <c r="BV96" s="910"/>
      <c r="BW96" s="910"/>
      <c r="BX96" s="910"/>
      <c r="BY96" s="910"/>
      <c r="BZ96" s="910"/>
      <c r="CA96" s="910"/>
      <c r="CB96" s="910"/>
      <c r="CC96" s="910"/>
      <c r="CD96" s="910"/>
      <c r="CE96" s="910"/>
      <c r="CF96" s="910"/>
      <c r="CG96" s="911"/>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09"/>
      <c r="BT97" s="910"/>
      <c r="BU97" s="910"/>
      <c r="BV97" s="910"/>
      <c r="BW97" s="910"/>
      <c r="BX97" s="910"/>
      <c r="BY97" s="910"/>
      <c r="BZ97" s="910"/>
      <c r="CA97" s="910"/>
      <c r="CB97" s="910"/>
      <c r="CC97" s="910"/>
      <c r="CD97" s="910"/>
      <c r="CE97" s="910"/>
      <c r="CF97" s="910"/>
      <c r="CG97" s="911"/>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09"/>
      <c r="BT98" s="910"/>
      <c r="BU98" s="910"/>
      <c r="BV98" s="910"/>
      <c r="BW98" s="910"/>
      <c r="BX98" s="910"/>
      <c r="BY98" s="910"/>
      <c r="BZ98" s="910"/>
      <c r="CA98" s="910"/>
      <c r="CB98" s="910"/>
      <c r="CC98" s="910"/>
      <c r="CD98" s="910"/>
      <c r="CE98" s="910"/>
      <c r="CF98" s="910"/>
      <c r="CG98" s="911"/>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09"/>
      <c r="BT99" s="910"/>
      <c r="BU99" s="910"/>
      <c r="BV99" s="910"/>
      <c r="BW99" s="910"/>
      <c r="BX99" s="910"/>
      <c r="BY99" s="910"/>
      <c r="BZ99" s="910"/>
      <c r="CA99" s="910"/>
      <c r="CB99" s="910"/>
      <c r="CC99" s="910"/>
      <c r="CD99" s="910"/>
      <c r="CE99" s="910"/>
      <c r="CF99" s="910"/>
      <c r="CG99" s="911"/>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09"/>
      <c r="BT100" s="910"/>
      <c r="BU100" s="910"/>
      <c r="BV100" s="910"/>
      <c r="BW100" s="910"/>
      <c r="BX100" s="910"/>
      <c r="BY100" s="910"/>
      <c r="BZ100" s="910"/>
      <c r="CA100" s="910"/>
      <c r="CB100" s="910"/>
      <c r="CC100" s="910"/>
      <c r="CD100" s="910"/>
      <c r="CE100" s="910"/>
      <c r="CF100" s="910"/>
      <c r="CG100" s="911"/>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09"/>
      <c r="BT101" s="910"/>
      <c r="BU101" s="910"/>
      <c r="BV101" s="910"/>
      <c r="BW101" s="910"/>
      <c r="BX101" s="910"/>
      <c r="BY101" s="910"/>
      <c r="BZ101" s="910"/>
      <c r="CA101" s="910"/>
      <c r="CB101" s="910"/>
      <c r="CC101" s="910"/>
      <c r="CD101" s="910"/>
      <c r="CE101" s="910"/>
      <c r="CF101" s="910"/>
      <c r="CG101" s="911"/>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394</v>
      </c>
      <c r="BR102" s="836" t="s">
        <v>430</v>
      </c>
      <c r="BS102" s="837"/>
      <c r="BT102" s="837"/>
      <c r="BU102" s="837"/>
      <c r="BV102" s="837"/>
      <c r="BW102" s="837"/>
      <c r="BX102" s="837"/>
      <c r="BY102" s="837"/>
      <c r="BZ102" s="837"/>
      <c r="CA102" s="837"/>
      <c r="CB102" s="837"/>
      <c r="CC102" s="837"/>
      <c r="CD102" s="837"/>
      <c r="CE102" s="837"/>
      <c r="CF102" s="837"/>
      <c r="CG102" s="838"/>
      <c r="CH102" s="935"/>
      <c r="CI102" s="936"/>
      <c r="CJ102" s="936"/>
      <c r="CK102" s="936"/>
      <c r="CL102" s="937"/>
      <c r="CM102" s="935"/>
      <c r="CN102" s="936"/>
      <c r="CO102" s="936"/>
      <c r="CP102" s="936"/>
      <c r="CQ102" s="937"/>
      <c r="CR102" s="938"/>
      <c r="CS102" s="896"/>
      <c r="CT102" s="896"/>
      <c r="CU102" s="896"/>
      <c r="CV102" s="939"/>
      <c r="CW102" s="938"/>
      <c r="CX102" s="896"/>
      <c r="CY102" s="896"/>
      <c r="CZ102" s="896"/>
      <c r="DA102" s="939"/>
      <c r="DB102" s="938"/>
      <c r="DC102" s="896"/>
      <c r="DD102" s="896"/>
      <c r="DE102" s="896"/>
      <c r="DF102" s="939"/>
      <c r="DG102" s="938"/>
      <c r="DH102" s="896"/>
      <c r="DI102" s="896"/>
      <c r="DJ102" s="896"/>
      <c r="DK102" s="939"/>
      <c r="DL102" s="938"/>
      <c r="DM102" s="896"/>
      <c r="DN102" s="896"/>
      <c r="DO102" s="896"/>
      <c r="DP102" s="939"/>
      <c r="DQ102" s="938"/>
      <c r="DR102" s="896"/>
      <c r="DS102" s="896"/>
      <c r="DT102" s="896"/>
      <c r="DU102" s="939"/>
      <c r="DV102" s="962"/>
      <c r="DW102" s="963"/>
      <c r="DX102" s="963"/>
      <c r="DY102" s="963"/>
      <c r="DZ102" s="964"/>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5" t="s">
        <v>431</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6" t="s">
        <v>432</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433</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434</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967" t="s">
        <v>435</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436</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247" customFormat="1" ht="26.25" customHeight="1">
      <c r="A109" s="960" t="s">
        <v>437</v>
      </c>
      <c r="B109" s="941"/>
      <c r="C109" s="941"/>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2"/>
      <c r="AA109" s="940" t="s">
        <v>438</v>
      </c>
      <c r="AB109" s="941"/>
      <c r="AC109" s="941"/>
      <c r="AD109" s="941"/>
      <c r="AE109" s="942"/>
      <c r="AF109" s="940" t="s">
        <v>310</v>
      </c>
      <c r="AG109" s="941"/>
      <c r="AH109" s="941"/>
      <c r="AI109" s="941"/>
      <c r="AJ109" s="942"/>
      <c r="AK109" s="940" t="s">
        <v>309</v>
      </c>
      <c r="AL109" s="941"/>
      <c r="AM109" s="941"/>
      <c r="AN109" s="941"/>
      <c r="AO109" s="942"/>
      <c r="AP109" s="940" t="s">
        <v>439</v>
      </c>
      <c r="AQ109" s="941"/>
      <c r="AR109" s="941"/>
      <c r="AS109" s="941"/>
      <c r="AT109" s="943"/>
      <c r="AU109" s="960" t="s">
        <v>437</v>
      </c>
      <c r="AV109" s="941"/>
      <c r="AW109" s="941"/>
      <c r="AX109" s="941"/>
      <c r="AY109" s="941"/>
      <c r="AZ109" s="941"/>
      <c r="BA109" s="941"/>
      <c r="BB109" s="941"/>
      <c r="BC109" s="941"/>
      <c r="BD109" s="941"/>
      <c r="BE109" s="941"/>
      <c r="BF109" s="941"/>
      <c r="BG109" s="941"/>
      <c r="BH109" s="941"/>
      <c r="BI109" s="941"/>
      <c r="BJ109" s="941"/>
      <c r="BK109" s="941"/>
      <c r="BL109" s="941"/>
      <c r="BM109" s="941"/>
      <c r="BN109" s="941"/>
      <c r="BO109" s="941"/>
      <c r="BP109" s="942"/>
      <c r="BQ109" s="940" t="s">
        <v>438</v>
      </c>
      <c r="BR109" s="941"/>
      <c r="BS109" s="941"/>
      <c r="BT109" s="941"/>
      <c r="BU109" s="942"/>
      <c r="BV109" s="940" t="s">
        <v>310</v>
      </c>
      <c r="BW109" s="941"/>
      <c r="BX109" s="941"/>
      <c r="BY109" s="941"/>
      <c r="BZ109" s="942"/>
      <c r="CA109" s="940" t="s">
        <v>309</v>
      </c>
      <c r="CB109" s="941"/>
      <c r="CC109" s="941"/>
      <c r="CD109" s="941"/>
      <c r="CE109" s="942"/>
      <c r="CF109" s="961" t="s">
        <v>439</v>
      </c>
      <c r="CG109" s="961"/>
      <c r="CH109" s="961"/>
      <c r="CI109" s="961"/>
      <c r="CJ109" s="961"/>
      <c r="CK109" s="940" t="s">
        <v>440</v>
      </c>
      <c r="CL109" s="941"/>
      <c r="CM109" s="941"/>
      <c r="CN109" s="941"/>
      <c r="CO109" s="941"/>
      <c r="CP109" s="941"/>
      <c r="CQ109" s="941"/>
      <c r="CR109" s="941"/>
      <c r="CS109" s="941"/>
      <c r="CT109" s="941"/>
      <c r="CU109" s="941"/>
      <c r="CV109" s="941"/>
      <c r="CW109" s="941"/>
      <c r="CX109" s="941"/>
      <c r="CY109" s="941"/>
      <c r="CZ109" s="941"/>
      <c r="DA109" s="941"/>
      <c r="DB109" s="941"/>
      <c r="DC109" s="941"/>
      <c r="DD109" s="941"/>
      <c r="DE109" s="941"/>
      <c r="DF109" s="942"/>
      <c r="DG109" s="940" t="s">
        <v>438</v>
      </c>
      <c r="DH109" s="941"/>
      <c r="DI109" s="941"/>
      <c r="DJ109" s="941"/>
      <c r="DK109" s="942"/>
      <c r="DL109" s="940" t="s">
        <v>310</v>
      </c>
      <c r="DM109" s="941"/>
      <c r="DN109" s="941"/>
      <c r="DO109" s="941"/>
      <c r="DP109" s="942"/>
      <c r="DQ109" s="940" t="s">
        <v>309</v>
      </c>
      <c r="DR109" s="941"/>
      <c r="DS109" s="941"/>
      <c r="DT109" s="941"/>
      <c r="DU109" s="942"/>
      <c r="DV109" s="940" t="s">
        <v>439</v>
      </c>
      <c r="DW109" s="941"/>
      <c r="DX109" s="941"/>
      <c r="DY109" s="941"/>
      <c r="DZ109" s="943"/>
    </row>
    <row r="110" spans="1:131" s="247" customFormat="1" ht="26.25" customHeight="1">
      <c r="A110" s="944" t="s">
        <v>441</v>
      </c>
      <c r="B110" s="945"/>
      <c r="C110" s="945"/>
      <c r="D110" s="945"/>
      <c r="E110" s="945"/>
      <c r="F110" s="945"/>
      <c r="G110" s="945"/>
      <c r="H110" s="945"/>
      <c r="I110" s="945"/>
      <c r="J110" s="945"/>
      <c r="K110" s="945"/>
      <c r="L110" s="945"/>
      <c r="M110" s="945"/>
      <c r="N110" s="945"/>
      <c r="O110" s="945"/>
      <c r="P110" s="945"/>
      <c r="Q110" s="945"/>
      <c r="R110" s="945"/>
      <c r="S110" s="945"/>
      <c r="T110" s="945"/>
      <c r="U110" s="945"/>
      <c r="V110" s="945"/>
      <c r="W110" s="945"/>
      <c r="X110" s="945"/>
      <c r="Y110" s="945"/>
      <c r="Z110" s="946"/>
      <c r="AA110" s="947">
        <v>2818752</v>
      </c>
      <c r="AB110" s="948"/>
      <c r="AC110" s="948"/>
      <c r="AD110" s="948"/>
      <c r="AE110" s="949"/>
      <c r="AF110" s="950">
        <v>2616776</v>
      </c>
      <c r="AG110" s="948"/>
      <c r="AH110" s="948"/>
      <c r="AI110" s="948"/>
      <c r="AJ110" s="949"/>
      <c r="AK110" s="950">
        <v>2321557</v>
      </c>
      <c r="AL110" s="948"/>
      <c r="AM110" s="948"/>
      <c r="AN110" s="948"/>
      <c r="AO110" s="949"/>
      <c r="AP110" s="951">
        <v>37.200000000000003</v>
      </c>
      <c r="AQ110" s="952"/>
      <c r="AR110" s="952"/>
      <c r="AS110" s="952"/>
      <c r="AT110" s="953"/>
      <c r="AU110" s="954" t="s">
        <v>73</v>
      </c>
      <c r="AV110" s="955"/>
      <c r="AW110" s="955"/>
      <c r="AX110" s="955"/>
      <c r="AY110" s="955"/>
      <c r="AZ110" s="996" t="s">
        <v>442</v>
      </c>
      <c r="BA110" s="945"/>
      <c r="BB110" s="945"/>
      <c r="BC110" s="945"/>
      <c r="BD110" s="945"/>
      <c r="BE110" s="945"/>
      <c r="BF110" s="945"/>
      <c r="BG110" s="945"/>
      <c r="BH110" s="945"/>
      <c r="BI110" s="945"/>
      <c r="BJ110" s="945"/>
      <c r="BK110" s="945"/>
      <c r="BL110" s="945"/>
      <c r="BM110" s="945"/>
      <c r="BN110" s="945"/>
      <c r="BO110" s="945"/>
      <c r="BP110" s="946"/>
      <c r="BQ110" s="982">
        <v>22371966</v>
      </c>
      <c r="BR110" s="983"/>
      <c r="BS110" s="983"/>
      <c r="BT110" s="983"/>
      <c r="BU110" s="983"/>
      <c r="BV110" s="983">
        <v>23087525</v>
      </c>
      <c r="BW110" s="983"/>
      <c r="BX110" s="983"/>
      <c r="BY110" s="983"/>
      <c r="BZ110" s="983"/>
      <c r="CA110" s="983">
        <v>25379710</v>
      </c>
      <c r="CB110" s="983"/>
      <c r="CC110" s="983"/>
      <c r="CD110" s="983"/>
      <c r="CE110" s="983"/>
      <c r="CF110" s="997">
        <v>406.5</v>
      </c>
      <c r="CG110" s="998"/>
      <c r="CH110" s="998"/>
      <c r="CI110" s="998"/>
      <c r="CJ110" s="998"/>
      <c r="CK110" s="999" t="s">
        <v>443</v>
      </c>
      <c r="CL110" s="1000"/>
      <c r="CM110" s="979" t="s">
        <v>444</v>
      </c>
      <c r="CN110" s="980"/>
      <c r="CO110" s="980"/>
      <c r="CP110" s="980"/>
      <c r="CQ110" s="980"/>
      <c r="CR110" s="980"/>
      <c r="CS110" s="980"/>
      <c r="CT110" s="980"/>
      <c r="CU110" s="980"/>
      <c r="CV110" s="980"/>
      <c r="CW110" s="980"/>
      <c r="CX110" s="980"/>
      <c r="CY110" s="980"/>
      <c r="CZ110" s="980"/>
      <c r="DA110" s="980"/>
      <c r="DB110" s="980"/>
      <c r="DC110" s="980"/>
      <c r="DD110" s="980"/>
      <c r="DE110" s="980"/>
      <c r="DF110" s="981"/>
      <c r="DG110" s="982" t="s">
        <v>445</v>
      </c>
      <c r="DH110" s="983"/>
      <c r="DI110" s="983"/>
      <c r="DJ110" s="983"/>
      <c r="DK110" s="983"/>
      <c r="DL110" s="983" t="s">
        <v>445</v>
      </c>
      <c r="DM110" s="983"/>
      <c r="DN110" s="983"/>
      <c r="DO110" s="983"/>
      <c r="DP110" s="983"/>
      <c r="DQ110" s="983" t="s">
        <v>446</v>
      </c>
      <c r="DR110" s="983"/>
      <c r="DS110" s="983"/>
      <c r="DT110" s="983"/>
      <c r="DU110" s="983"/>
      <c r="DV110" s="984" t="s">
        <v>447</v>
      </c>
      <c r="DW110" s="984"/>
      <c r="DX110" s="984"/>
      <c r="DY110" s="984"/>
      <c r="DZ110" s="985"/>
    </row>
    <row r="111" spans="1:131" s="247" customFormat="1" ht="26.25" customHeight="1">
      <c r="A111" s="986" t="s">
        <v>448</v>
      </c>
      <c r="B111" s="987"/>
      <c r="C111" s="987"/>
      <c r="D111" s="987"/>
      <c r="E111" s="987"/>
      <c r="F111" s="987"/>
      <c r="G111" s="987"/>
      <c r="H111" s="987"/>
      <c r="I111" s="987"/>
      <c r="J111" s="987"/>
      <c r="K111" s="987"/>
      <c r="L111" s="987"/>
      <c r="M111" s="987"/>
      <c r="N111" s="987"/>
      <c r="O111" s="987"/>
      <c r="P111" s="987"/>
      <c r="Q111" s="987"/>
      <c r="R111" s="987"/>
      <c r="S111" s="987"/>
      <c r="T111" s="987"/>
      <c r="U111" s="987"/>
      <c r="V111" s="987"/>
      <c r="W111" s="987"/>
      <c r="X111" s="987"/>
      <c r="Y111" s="987"/>
      <c r="Z111" s="988"/>
      <c r="AA111" s="989" t="s">
        <v>446</v>
      </c>
      <c r="AB111" s="990"/>
      <c r="AC111" s="990"/>
      <c r="AD111" s="990"/>
      <c r="AE111" s="991"/>
      <c r="AF111" s="992" t="s">
        <v>447</v>
      </c>
      <c r="AG111" s="990"/>
      <c r="AH111" s="990"/>
      <c r="AI111" s="990"/>
      <c r="AJ111" s="991"/>
      <c r="AK111" s="992" t="s">
        <v>449</v>
      </c>
      <c r="AL111" s="990"/>
      <c r="AM111" s="990"/>
      <c r="AN111" s="990"/>
      <c r="AO111" s="991"/>
      <c r="AP111" s="993" t="s">
        <v>447</v>
      </c>
      <c r="AQ111" s="994"/>
      <c r="AR111" s="994"/>
      <c r="AS111" s="994"/>
      <c r="AT111" s="995"/>
      <c r="AU111" s="956"/>
      <c r="AV111" s="957"/>
      <c r="AW111" s="957"/>
      <c r="AX111" s="957"/>
      <c r="AY111" s="957"/>
      <c r="AZ111" s="1005" t="s">
        <v>450</v>
      </c>
      <c r="BA111" s="1006"/>
      <c r="BB111" s="1006"/>
      <c r="BC111" s="1006"/>
      <c r="BD111" s="1006"/>
      <c r="BE111" s="1006"/>
      <c r="BF111" s="1006"/>
      <c r="BG111" s="1006"/>
      <c r="BH111" s="1006"/>
      <c r="BI111" s="1006"/>
      <c r="BJ111" s="1006"/>
      <c r="BK111" s="1006"/>
      <c r="BL111" s="1006"/>
      <c r="BM111" s="1006"/>
      <c r="BN111" s="1006"/>
      <c r="BO111" s="1006"/>
      <c r="BP111" s="1007"/>
      <c r="BQ111" s="975">
        <v>18267</v>
      </c>
      <c r="BR111" s="976"/>
      <c r="BS111" s="976"/>
      <c r="BT111" s="976"/>
      <c r="BU111" s="976"/>
      <c r="BV111" s="976">
        <v>13156</v>
      </c>
      <c r="BW111" s="976"/>
      <c r="BX111" s="976"/>
      <c r="BY111" s="976"/>
      <c r="BZ111" s="976"/>
      <c r="CA111" s="976">
        <v>10473</v>
      </c>
      <c r="CB111" s="976"/>
      <c r="CC111" s="976"/>
      <c r="CD111" s="976"/>
      <c r="CE111" s="976"/>
      <c r="CF111" s="970">
        <v>0.2</v>
      </c>
      <c r="CG111" s="971"/>
      <c r="CH111" s="971"/>
      <c r="CI111" s="971"/>
      <c r="CJ111" s="971"/>
      <c r="CK111" s="1001"/>
      <c r="CL111" s="1002"/>
      <c r="CM111" s="972" t="s">
        <v>451</v>
      </c>
      <c r="CN111" s="973"/>
      <c r="CO111" s="973"/>
      <c r="CP111" s="973"/>
      <c r="CQ111" s="973"/>
      <c r="CR111" s="973"/>
      <c r="CS111" s="973"/>
      <c r="CT111" s="973"/>
      <c r="CU111" s="973"/>
      <c r="CV111" s="973"/>
      <c r="CW111" s="973"/>
      <c r="CX111" s="973"/>
      <c r="CY111" s="973"/>
      <c r="CZ111" s="973"/>
      <c r="DA111" s="973"/>
      <c r="DB111" s="973"/>
      <c r="DC111" s="973"/>
      <c r="DD111" s="973"/>
      <c r="DE111" s="973"/>
      <c r="DF111" s="974"/>
      <c r="DG111" s="975" t="s">
        <v>445</v>
      </c>
      <c r="DH111" s="976"/>
      <c r="DI111" s="976"/>
      <c r="DJ111" s="976"/>
      <c r="DK111" s="976"/>
      <c r="DL111" s="976" t="s">
        <v>452</v>
      </c>
      <c r="DM111" s="976"/>
      <c r="DN111" s="976"/>
      <c r="DO111" s="976"/>
      <c r="DP111" s="976"/>
      <c r="DQ111" s="976" t="s">
        <v>452</v>
      </c>
      <c r="DR111" s="976"/>
      <c r="DS111" s="976"/>
      <c r="DT111" s="976"/>
      <c r="DU111" s="976"/>
      <c r="DV111" s="977" t="s">
        <v>445</v>
      </c>
      <c r="DW111" s="977"/>
      <c r="DX111" s="977"/>
      <c r="DY111" s="977"/>
      <c r="DZ111" s="978"/>
    </row>
    <row r="112" spans="1:131" s="247" customFormat="1" ht="26.25" customHeight="1">
      <c r="A112" s="1008" t="s">
        <v>453</v>
      </c>
      <c r="B112" s="1009"/>
      <c r="C112" s="1006" t="s">
        <v>454</v>
      </c>
      <c r="D112" s="1006"/>
      <c r="E112" s="1006"/>
      <c r="F112" s="1006"/>
      <c r="G112" s="1006"/>
      <c r="H112" s="1006"/>
      <c r="I112" s="1006"/>
      <c r="J112" s="1006"/>
      <c r="K112" s="1006"/>
      <c r="L112" s="1006"/>
      <c r="M112" s="1006"/>
      <c r="N112" s="1006"/>
      <c r="O112" s="1006"/>
      <c r="P112" s="1006"/>
      <c r="Q112" s="1006"/>
      <c r="R112" s="1006"/>
      <c r="S112" s="1006"/>
      <c r="T112" s="1006"/>
      <c r="U112" s="1006"/>
      <c r="V112" s="1006"/>
      <c r="W112" s="1006"/>
      <c r="X112" s="1006"/>
      <c r="Y112" s="1006"/>
      <c r="Z112" s="1007"/>
      <c r="AA112" s="1014" t="s">
        <v>445</v>
      </c>
      <c r="AB112" s="1015"/>
      <c r="AC112" s="1015"/>
      <c r="AD112" s="1015"/>
      <c r="AE112" s="1016"/>
      <c r="AF112" s="1017" t="s">
        <v>455</v>
      </c>
      <c r="AG112" s="1015"/>
      <c r="AH112" s="1015"/>
      <c r="AI112" s="1015"/>
      <c r="AJ112" s="1016"/>
      <c r="AK112" s="1017" t="s">
        <v>445</v>
      </c>
      <c r="AL112" s="1015"/>
      <c r="AM112" s="1015"/>
      <c r="AN112" s="1015"/>
      <c r="AO112" s="1016"/>
      <c r="AP112" s="1018" t="s">
        <v>449</v>
      </c>
      <c r="AQ112" s="1019"/>
      <c r="AR112" s="1019"/>
      <c r="AS112" s="1019"/>
      <c r="AT112" s="1020"/>
      <c r="AU112" s="956"/>
      <c r="AV112" s="957"/>
      <c r="AW112" s="957"/>
      <c r="AX112" s="957"/>
      <c r="AY112" s="957"/>
      <c r="AZ112" s="1005" t="s">
        <v>456</v>
      </c>
      <c r="BA112" s="1006"/>
      <c r="BB112" s="1006"/>
      <c r="BC112" s="1006"/>
      <c r="BD112" s="1006"/>
      <c r="BE112" s="1006"/>
      <c r="BF112" s="1006"/>
      <c r="BG112" s="1006"/>
      <c r="BH112" s="1006"/>
      <c r="BI112" s="1006"/>
      <c r="BJ112" s="1006"/>
      <c r="BK112" s="1006"/>
      <c r="BL112" s="1006"/>
      <c r="BM112" s="1006"/>
      <c r="BN112" s="1006"/>
      <c r="BO112" s="1006"/>
      <c r="BP112" s="1007"/>
      <c r="BQ112" s="975">
        <v>5898433</v>
      </c>
      <c r="BR112" s="976"/>
      <c r="BS112" s="976"/>
      <c r="BT112" s="976"/>
      <c r="BU112" s="976"/>
      <c r="BV112" s="976">
        <v>6044725</v>
      </c>
      <c r="BW112" s="976"/>
      <c r="BX112" s="976"/>
      <c r="BY112" s="976"/>
      <c r="BZ112" s="976"/>
      <c r="CA112" s="976">
        <v>6255532</v>
      </c>
      <c r="CB112" s="976"/>
      <c r="CC112" s="976"/>
      <c r="CD112" s="976"/>
      <c r="CE112" s="976"/>
      <c r="CF112" s="970">
        <v>100.2</v>
      </c>
      <c r="CG112" s="971"/>
      <c r="CH112" s="971"/>
      <c r="CI112" s="971"/>
      <c r="CJ112" s="971"/>
      <c r="CK112" s="1001"/>
      <c r="CL112" s="1002"/>
      <c r="CM112" s="972" t="s">
        <v>457</v>
      </c>
      <c r="CN112" s="973"/>
      <c r="CO112" s="973"/>
      <c r="CP112" s="973"/>
      <c r="CQ112" s="973"/>
      <c r="CR112" s="973"/>
      <c r="CS112" s="973"/>
      <c r="CT112" s="973"/>
      <c r="CU112" s="973"/>
      <c r="CV112" s="973"/>
      <c r="CW112" s="973"/>
      <c r="CX112" s="973"/>
      <c r="CY112" s="973"/>
      <c r="CZ112" s="973"/>
      <c r="DA112" s="973"/>
      <c r="DB112" s="973"/>
      <c r="DC112" s="973"/>
      <c r="DD112" s="973"/>
      <c r="DE112" s="973"/>
      <c r="DF112" s="974"/>
      <c r="DG112" s="975" t="s">
        <v>452</v>
      </c>
      <c r="DH112" s="976"/>
      <c r="DI112" s="976"/>
      <c r="DJ112" s="976"/>
      <c r="DK112" s="976"/>
      <c r="DL112" s="976" t="s">
        <v>175</v>
      </c>
      <c r="DM112" s="976"/>
      <c r="DN112" s="976"/>
      <c r="DO112" s="976"/>
      <c r="DP112" s="976"/>
      <c r="DQ112" s="976" t="s">
        <v>445</v>
      </c>
      <c r="DR112" s="976"/>
      <c r="DS112" s="976"/>
      <c r="DT112" s="976"/>
      <c r="DU112" s="976"/>
      <c r="DV112" s="977" t="s">
        <v>452</v>
      </c>
      <c r="DW112" s="977"/>
      <c r="DX112" s="977"/>
      <c r="DY112" s="977"/>
      <c r="DZ112" s="978"/>
    </row>
    <row r="113" spans="1:130" s="247" customFormat="1" ht="26.25" customHeight="1">
      <c r="A113" s="1010"/>
      <c r="B113" s="1011"/>
      <c r="C113" s="1006" t="s">
        <v>458</v>
      </c>
      <c r="D113" s="1006"/>
      <c r="E113" s="1006"/>
      <c r="F113" s="1006"/>
      <c r="G113" s="1006"/>
      <c r="H113" s="1006"/>
      <c r="I113" s="1006"/>
      <c r="J113" s="1006"/>
      <c r="K113" s="1006"/>
      <c r="L113" s="1006"/>
      <c r="M113" s="1006"/>
      <c r="N113" s="1006"/>
      <c r="O113" s="1006"/>
      <c r="P113" s="1006"/>
      <c r="Q113" s="1006"/>
      <c r="R113" s="1006"/>
      <c r="S113" s="1006"/>
      <c r="T113" s="1006"/>
      <c r="U113" s="1006"/>
      <c r="V113" s="1006"/>
      <c r="W113" s="1006"/>
      <c r="X113" s="1006"/>
      <c r="Y113" s="1006"/>
      <c r="Z113" s="1007"/>
      <c r="AA113" s="989">
        <v>450476</v>
      </c>
      <c r="AB113" s="990"/>
      <c r="AC113" s="990"/>
      <c r="AD113" s="990"/>
      <c r="AE113" s="991"/>
      <c r="AF113" s="992">
        <v>477845</v>
      </c>
      <c r="AG113" s="990"/>
      <c r="AH113" s="990"/>
      <c r="AI113" s="990"/>
      <c r="AJ113" s="991"/>
      <c r="AK113" s="992">
        <v>479732</v>
      </c>
      <c r="AL113" s="990"/>
      <c r="AM113" s="990"/>
      <c r="AN113" s="990"/>
      <c r="AO113" s="991"/>
      <c r="AP113" s="993">
        <v>7.7</v>
      </c>
      <c r="AQ113" s="994"/>
      <c r="AR113" s="994"/>
      <c r="AS113" s="994"/>
      <c r="AT113" s="995"/>
      <c r="AU113" s="956"/>
      <c r="AV113" s="957"/>
      <c r="AW113" s="957"/>
      <c r="AX113" s="957"/>
      <c r="AY113" s="957"/>
      <c r="AZ113" s="1005" t="s">
        <v>459</v>
      </c>
      <c r="BA113" s="1006"/>
      <c r="BB113" s="1006"/>
      <c r="BC113" s="1006"/>
      <c r="BD113" s="1006"/>
      <c r="BE113" s="1006"/>
      <c r="BF113" s="1006"/>
      <c r="BG113" s="1006"/>
      <c r="BH113" s="1006"/>
      <c r="BI113" s="1006"/>
      <c r="BJ113" s="1006"/>
      <c r="BK113" s="1006"/>
      <c r="BL113" s="1006"/>
      <c r="BM113" s="1006"/>
      <c r="BN113" s="1006"/>
      <c r="BO113" s="1006"/>
      <c r="BP113" s="1007"/>
      <c r="BQ113" s="975">
        <v>769973</v>
      </c>
      <c r="BR113" s="976"/>
      <c r="BS113" s="976"/>
      <c r="BT113" s="976"/>
      <c r="BU113" s="976"/>
      <c r="BV113" s="976">
        <v>743396</v>
      </c>
      <c r="BW113" s="976"/>
      <c r="BX113" s="976"/>
      <c r="BY113" s="976"/>
      <c r="BZ113" s="976"/>
      <c r="CA113" s="976">
        <v>702725</v>
      </c>
      <c r="CB113" s="976"/>
      <c r="CC113" s="976"/>
      <c r="CD113" s="976"/>
      <c r="CE113" s="976"/>
      <c r="CF113" s="970">
        <v>11.3</v>
      </c>
      <c r="CG113" s="971"/>
      <c r="CH113" s="971"/>
      <c r="CI113" s="971"/>
      <c r="CJ113" s="971"/>
      <c r="CK113" s="1001"/>
      <c r="CL113" s="1002"/>
      <c r="CM113" s="972" t="s">
        <v>460</v>
      </c>
      <c r="CN113" s="973"/>
      <c r="CO113" s="973"/>
      <c r="CP113" s="973"/>
      <c r="CQ113" s="973"/>
      <c r="CR113" s="973"/>
      <c r="CS113" s="973"/>
      <c r="CT113" s="973"/>
      <c r="CU113" s="973"/>
      <c r="CV113" s="973"/>
      <c r="CW113" s="973"/>
      <c r="CX113" s="973"/>
      <c r="CY113" s="973"/>
      <c r="CZ113" s="973"/>
      <c r="DA113" s="973"/>
      <c r="DB113" s="973"/>
      <c r="DC113" s="973"/>
      <c r="DD113" s="973"/>
      <c r="DE113" s="973"/>
      <c r="DF113" s="974"/>
      <c r="DG113" s="1014" t="s">
        <v>461</v>
      </c>
      <c r="DH113" s="1015"/>
      <c r="DI113" s="1015"/>
      <c r="DJ113" s="1015"/>
      <c r="DK113" s="1016"/>
      <c r="DL113" s="1017" t="s">
        <v>175</v>
      </c>
      <c r="DM113" s="1015"/>
      <c r="DN113" s="1015"/>
      <c r="DO113" s="1015"/>
      <c r="DP113" s="1016"/>
      <c r="DQ113" s="1017" t="s">
        <v>175</v>
      </c>
      <c r="DR113" s="1015"/>
      <c r="DS113" s="1015"/>
      <c r="DT113" s="1015"/>
      <c r="DU113" s="1016"/>
      <c r="DV113" s="1018" t="s">
        <v>455</v>
      </c>
      <c r="DW113" s="1019"/>
      <c r="DX113" s="1019"/>
      <c r="DY113" s="1019"/>
      <c r="DZ113" s="1020"/>
    </row>
    <row r="114" spans="1:130" s="247" customFormat="1" ht="26.25" customHeight="1">
      <c r="A114" s="1010"/>
      <c r="B114" s="1011"/>
      <c r="C114" s="1006" t="s">
        <v>462</v>
      </c>
      <c r="D114" s="1006"/>
      <c r="E114" s="1006"/>
      <c r="F114" s="1006"/>
      <c r="G114" s="1006"/>
      <c r="H114" s="1006"/>
      <c r="I114" s="1006"/>
      <c r="J114" s="1006"/>
      <c r="K114" s="1006"/>
      <c r="L114" s="1006"/>
      <c r="M114" s="1006"/>
      <c r="N114" s="1006"/>
      <c r="O114" s="1006"/>
      <c r="P114" s="1006"/>
      <c r="Q114" s="1006"/>
      <c r="R114" s="1006"/>
      <c r="S114" s="1006"/>
      <c r="T114" s="1006"/>
      <c r="U114" s="1006"/>
      <c r="V114" s="1006"/>
      <c r="W114" s="1006"/>
      <c r="X114" s="1006"/>
      <c r="Y114" s="1006"/>
      <c r="Z114" s="1007"/>
      <c r="AA114" s="1014">
        <v>46528</v>
      </c>
      <c r="AB114" s="1015"/>
      <c r="AC114" s="1015"/>
      <c r="AD114" s="1015"/>
      <c r="AE114" s="1016"/>
      <c r="AF114" s="1017">
        <v>64872</v>
      </c>
      <c r="AG114" s="1015"/>
      <c r="AH114" s="1015"/>
      <c r="AI114" s="1015"/>
      <c r="AJ114" s="1016"/>
      <c r="AK114" s="1017">
        <v>79312</v>
      </c>
      <c r="AL114" s="1015"/>
      <c r="AM114" s="1015"/>
      <c r="AN114" s="1015"/>
      <c r="AO114" s="1016"/>
      <c r="AP114" s="1018">
        <v>1.3</v>
      </c>
      <c r="AQ114" s="1019"/>
      <c r="AR114" s="1019"/>
      <c r="AS114" s="1019"/>
      <c r="AT114" s="1020"/>
      <c r="AU114" s="956"/>
      <c r="AV114" s="957"/>
      <c r="AW114" s="957"/>
      <c r="AX114" s="957"/>
      <c r="AY114" s="957"/>
      <c r="AZ114" s="1005" t="s">
        <v>463</v>
      </c>
      <c r="BA114" s="1006"/>
      <c r="BB114" s="1006"/>
      <c r="BC114" s="1006"/>
      <c r="BD114" s="1006"/>
      <c r="BE114" s="1006"/>
      <c r="BF114" s="1006"/>
      <c r="BG114" s="1006"/>
      <c r="BH114" s="1006"/>
      <c r="BI114" s="1006"/>
      <c r="BJ114" s="1006"/>
      <c r="BK114" s="1006"/>
      <c r="BL114" s="1006"/>
      <c r="BM114" s="1006"/>
      <c r="BN114" s="1006"/>
      <c r="BO114" s="1006"/>
      <c r="BP114" s="1007"/>
      <c r="BQ114" s="975">
        <v>1689279</v>
      </c>
      <c r="BR114" s="976"/>
      <c r="BS114" s="976"/>
      <c r="BT114" s="976"/>
      <c r="BU114" s="976"/>
      <c r="BV114" s="976">
        <v>1616575</v>
      </c>
      <c r="BW114" s="976"/>
      <c r="BX114" s="976"/>
      <c r="BY114" s="976"/>
      <c r="BZ114" s="976"/>
      <c r="CA114" s="976">
        <v>1581165</v>
      </c>
      <c r="CB114" s="976"/>
      <c r="CC114" s="976"/>
      <c r="CD114" s="976"/>
      <c r="CE114" s="976"/>
      <c r="CF114" s="970">
        <v>25.3</v>
      </c>
      <c r="CG114" s="971"/>
      <c r="CH114" s="971"/>
      <c r="CI114" s="971"/>
      <c r="CJ114" s="971"/>
      <c r="CK114" s="1001"/>
      <c r="CL114" s="1002"/>
      <c r="CM114" s="972" t="s">
        <v>464</v>
      </c>
      <c r="CN114" s="973"/>
      <c r="CO114" s="973"/>
      <c r="CP114" s="973"/>
      <c r="CQ114" s="973"/>
      <c r="CR114" s="973"/>
      <c r="CS114" s="973"/>
      <c r="CT114" s="973"/>
      <c r="CU114" s="973"/>
      <c r="CV114" s="973"/>
      <c r="CW114" s="973"/>
      <c r="CX114" s="973"/>
      <c r="CY114" s="973"/>
      <c r="CZ114" s="973"/>
      <c r="DA114" s="973"/>
      <c r="DB114" s="973"/>
      <c r="DC114" s="973"/>
      <c r="DD114" s="973"/>
      <c r="DE114" s="973"/>
      <c r="DF114" s="974"/>
      <c r="DG114" s="1014" t="s">
        <v>445</v>
      </c>
      <c r="DH114" s="1015"/>
      <c r="DI114" s="1015"/>
      <c r="DJ114" s="1015"/>
      <c r="DK114" s="1016"/>
      <c r="DL114" s="1017" t="s">
        <v>447</v>
      </c>
      <c r="DM114" s="1015"/>
      <c r="DN114" s="1015"/>
      <c r="DO114" s="1015"/>
      <c r="DP114" s="1016"/>
      <c r="DQ114" s="1017" t="s">
        <v>452</v>
      </c>
      <c r="DR114" s="1015"/>
      <c r="DS114" s="1015"/>
      <c r="DT114" s="1015"/>
      <c r="DU114" s="1016"/>
      <c r="DV114" s="1018" t="s">
        <v>445</v>
      </c>
      <c r="DW114" s="1019"/>
      <c r="DX114" s="1019"/>
      <c r="DY114" s="1019"/>
      <c r="DZ114" s="1020"/>
    </row>
    <row r="115" spans="1:130" s="247" customFormat="1" ht="26.25" customHeight="1">
      <c r="A115" s="1010"/>
      <c r="B115" s="1011"/>
      <c r="C115" s="1006" t="s">
        <v>465</v>
      </c>
      <c r="D115" s="1006"/>
      <c r="E115" s="1006"/>
      <c r="F115" s="1006"/>
      <c r="G115" s="1006"/>
      <c r="H115" s="1006"/>
      <c r="I115" s="1006"/>
      <c r="J115" s="1006"/>
      <c r="K115" s="1006"/>
      <c r="L115" s="1006"/>
      <c r="M115" s="1006"/>
      <c r="N115" s="1006"/>
      <c r="O115" s="1006"/>
      <c r="P115" s="1006"/>
      <c r="Q115" s="1006"/>
      <c r="R115" s="1006"/>
      <c r="S115" s="1006"/>
      <c r="T115" s="1006"/>
      <c r="U115" s="1006"/>
      <c r="V115" s="1006"/>
      <c r="W115" s="1006"/>
      <c r="X115" s="1006"/>
      <c r="Y115" s="1006"/>
      <c r="Z115" s="1007"/>
      <c r="AA115" s="989">
        <v>9083</v>
      </c>
      <c r="AB115" s="990"/>
      <c r="AC115" s="990"/>
      <c r="AD115" s="990"/>
      <c r="AE115" s="991"/>
      <c r="AF115" s="992">
        <v>5109</v>
      </c>
      <c r="AG115" s="990"/>
      <c r="AH115" s="990"/>
      <c r="AI115" s="990"/>
      <c r="AJ115" s="991"/>
      <c r="AK115" s="992">
        <v>2684</v>
      </c>
      <c r="AL115" s="990"/>
      <c r="AM115" s="990"/>
      <c r="AN115" s="990"/>
      <c r="AO115" s="991"/>
      <c r="AP115" s="993">
        <v>0</v>
      </c>
      <c r="AQ115" s="994"/>
      <c r="AR115" s="994"/>
      <c r="AS115" s="994"/>
      <c r="AT115" s="995"/>
      <c r="AU115" s="956"/>
      <c r="AV115" s="957"/>
      <c r="AW115" s="957"/>
      <c r="AX115" s="957"/>
      <c r="AY115" s="957"/>
      <c r="AZ115" s="1005" t="s">
        <v>466</v>
      </c>
      <c r="BA115" s="1006"/>
      <c r="BB115" s="1006"/>
      <c r="BC115" s="1006"/>
      <c r="BD115" s="1006"/>
      <c r="BE115" s="1006"/>
      <c r="BF115" s="1006"/>
      <c r="BG115" s="1006"/>
      <c r="BH115" s="1006"/>
      <c r="BI115" s="1006"/>
      <c r="BJ115" s="1006"/>
      <c r="BK115" s="1006"/>
      <c r="BL115" s="1006"/>
      <c r="BM115" s="1006"/>
      <c r="BN115" s="1006"/>
      <c r="BO115" s="1006"/>
      <c r="BP115" s="1007"/>
      <c r="BQ115" s="975" t="s">
        <v>445</v>
      </c>
      <c r="BR115" s="976"/>
      <c r="BS115" s="976"/>
      <c r="BT115" s="976"/>
      <c r="BU115" s="976"/>
      <c r="BV115" s="976" t="s">
        <v>455</v>
      </c>
      <c r="BW115" s="976"/>
      <c r="BX115" s="976"/>
      <c r="BY115" s="976"/>
      <c r="BZ115" s="976"/>
      <c r="CA115" s="976" t="s">
        <v>445</v>
      </c>
      <c r="CB115" s="976"/>
      <c r="CC115" s="976"/>
      <c r="CD115" s="976"/>
      <c r="CE115" s="976"/>
      <c r="CF115" s="970" t="s">
        <v>452</v>
      </c>
      <c r="CG115" s="971"/>
      <c r="CH115" s="971"/>
      <c r="CI115" s="971"/>
      <c r="CJ115" s="971"/>
      <c r="CK115" s="1001"/>
      <c r="CL115" s="1002"/>
      <c r="CM115" s="1005" t="s">
        <v>467</v>
      </c>
      <c r="CN115" s="1026"/>
      <c r="CO115" s="1026"/>
      <c r="CP115" s="1026"/>
      <c r="CQ115" s="1026"/>
      <c r="CR115" s="1026"/>
      <c r="CS115" s="1026"/>
      <c r="CT115" s="1026"/>
      <c r="CU115" s="1026"/>
      <c r="CV115" s="1026"/>
      <c r="CW115" s="1026"/>
      <c r="CX115" s="1026"/>
      <c r="CY115" s="1026"/>
      <c r="CZ115" s="1026"/>
      <c r="DA115" s="1026"/>
      <c r="DB115" s="1026"/>
      <c r="DC115" s="1026"/>
      <c r="DD115" s="1026"/>
      <c r="DE115" s="1026"/>
      <c r="DF115" s="1007"/>
      <c r="DG115" s="1014" t="s">
        <v>446</v>
      </c>
      <c r="DH115" s="1015"/>
      <c r="DI115" s="1015"/>
      <c r="DJ115" s="1015"/>
      <c r="DK115" s="1016"/>
      <c r="DL115" s="1017" t="s">
        <v>446</v>
      </c>
      <c r="DM115" s="1015"/>
      <c r="DN115" s="1015"/>
      <c r="DO115" s="1015"/>
      <c r="DP115" s="1016"/>
      <c r="DQ115" s="1017" t="s">
        <v>452</v>
      </c>
      <c r="DR115" s="1015"/>
      <c r="DS115" s="1015"/>
      <c r="DT115" s="1015"/>
      <c r="DU115" s="1016"/>
      <c r="DV115" s="1018" t="s">
        <v>468</v>
      </c>
      <c r="DW115" s="1019"/>
      <c r="DX115" s="1019"/>
      <c r="DY115" s="1019"/>
      <c r="DZ115" s="1020"/>
    </row>
    <row r="116" spans="1:130" s="247" customFormat="1" ht="26.25" customHeight="1">
      <c r="A116" s="1012"/>
      <c r="B116" s="1013"/>
      <c r="C116" s="1021" t="s">
        <v>469</v>
      </c>
      <c r="D116" s="1021"/>
      <c r="E116" s="1021"/>
      <c r="F116" s="1021"/>
      <c r="G116" s="1021"/>
      <c r="H116" s="1021"/>
      <c r="I116" s="1021"/>
      <c r="J116" s="1021"/>
      <c r="K116" s="1021"/>
      <c r="L116" s="1021"/>
      <c r="M116" s="1021"/>
      <c r="N116" s="1021"/>
      <c r="O116" s="1021"/>
      <c r="P116" s="1021"/>
      <c r="Q116" s="1021"/>
      <c r="R116" s="1021"/>
      <c r="S116" s="1021"/>
      <c r="T116" s="1021"/>
      <c r="U116" s="1021"/>
      <c r="V116" s="1021"/>
      <c r="W116" s="1021"/>
      <c r="X116" s="1021"/>
      <c r="Y116" s="1021"/>
      <c r="Z116" s="1022"/>
      <c r="AA116" s="1014">
        <v>98</v>
      </c>
      <c r="AB116" s="1015"/>
      <c r="AC116" s="1015"/>
      <c r="AD116" s="1015"/>
      <c r="AE116" s="1016"/>
      <c r="AF116" s="1017" t="s">
        <v>446</v>
      </c>
      <c r="AG116" s="1015"/>
      <c r="AH116" s="1015"/>
      <c r="AI116" s="1015"/>
      <c r="AJ116" s="1016"/>
      <c r="AK116" s="1017" t="s">
        <v>452</v>
      </c>
      <c r="AL116" s="1015"/>
      <c r="AM116" s="1015"/>
      <c r="AN116" s="1015"/>
      <c r="AO116" s="1016"/>
      <c r="AP116" s="1018" t="s">
        <v>445</v>
      </c>
      <c r="AQ116" s="1019"/>
      <c r="AR116" s="1019"/>
      <c r="AS116" s="1019"/>
      <c r="AT116" s="1020"/>
      <c r="AU116" s="956"/>
      <c r="AV116" s="957"/>
      <c r="AW116" s="957"/>
      <c r="AX116" s="957"/>
      <c r="AY116" s="957"/>
      <c r="AZ116" s="1023" t="s">
        <v>470</v>
      </c>
      <c r="BA116" s="1024"/>
      <c r="BB116" s="1024"/>
      <c r="BC116" s="1024"/>
      <c r="BD116" s="1024"/>
      <c r="BE116" s="1024"/>
      <c r="BF116" s="1024"/>
      <c r="BG116" s="1024"/>
      <c r="BH116" s="1024"/>
      <c r="BI116" s="1024"/>
      <c r="BJ116" s="1024"/>
      <c r="BK116" s="1024"/>
      <c r="BL116" s="1024"/>
      <c r="BM116" s="1024"/>
      <c r="BN116" s="1024"/>
      <c r="BO116" s="1024"/>
      <c r="BP116" s="1025"/>
      <c r="BQ116" s="975" t="s">
        <v>446</v>
      </c>
      <c r="BR116" s="976"/>
      <c r="BS116" s="976"/>
      <c r="BT116" s="976"/>
      <c r="BU116" s="976"/>
      <c r="BV116" s="976" t="s">
        <v>447</v>
      </c>
      <c r="BW116" s="976"/>
      <c r="BX116" s="976"/>
      <c r="BY116" s="976"/>
      <c r="BZ116" s="976"/>
      <c r="CA116" s="976" t="s">
        <v>449</v>
      </c>
      <c r="CB116" s="976"/>
      <c r="CC116" s="976"/>
      <c r="CD116" s="976"/>
      <c r="CE116" s="976"/>
      <c r="CF116" s="970" t="s">
        <v>175</v>
      </c>
      <c r="CG116" s="971"/>
      <c r="CH116" s="971"/>
      <c r="CI116" s="971"/>
      <c r="CJ116" s="971"/>
      <c r="CK116" s="1001"/>
      <c r="CL116" s="1002"/>
      <c r="CM116" s="972" t="s">
        <v>471</v>
      </c>
      <c r="CN116" s="973"/>
      <c r="CO116" s="973"/>
      <c r="CP116" s="973"/>
      <c r="CQ116" s="973"/>
      <c r="CR116" s="973"/>
      <c r="CS116" s="973"/>
      <c r="CT116" s="973"/>
      <c r="CU116" s="973"/>
      <c r="CV116" s="973"/>
      <c r="CW116" s="973"/>
      <c r="CX116" s="973"/>
      <c r="CY116" s="973"/>
      <c r="CZ116" s="973"/>
      <c r="DA116" s="973"/>
      <c r="DB116" s="973"/>
      <c r="DC116" s="973"/>
      <c r="DD116" s="973"/>
      <c r="DE116" s="973"/>
      <c r="DF116" s="974"/>
      <c r="DG116" s="1014">
        <v>14555</v>
      </c>
      <c r="DH116" s="1015"/>
      <c r="DI116" s="1015"/>
      <c r="DJ116" s="1015"/>
      <c r="DK116" s="1016"/>
      <c r="DL116" s="1017">
        <v>12356</v>
      </c>
      <c r="DM116" s="1015"/>
      <c r="DN116" s="1015"/>
      <c r="DO116" s="1015"/>
      <c r="DP116" s="1016"/>
      <c r="DQ116" s="1017">
        <v>10186</v>
      </c>
      <c r="DR116" s="1015"/>
      <c r="DS116" s="1015"/>
      <c r="DT116" s="1015"/>
      <c r="DU116" s="1016"/>
      <c r="DV116" s="1018">
        <v>0.2</v>
      </c>
      <c r="DW116" s="1019"/>
      <c r="DX116" s="1019"/>
      <c r="DY116" s="1019"/>
      <c r="DZ116" s="1020"/>
    </row>
    <row r="117" spans="1:130" s="247" customFormat="1" ht="26.25" customHeight="1">
      <c r="A117" s="960" t="s">
        <v>189</v>
      </c>
      <c r="B117" s="941"/>
      <c r="C117" s="941"/>
      <c r="D117" s="941"/>
      <c r="E117" s="941"/>
      <c r="F117" s="941"/>
      <c r="G117" s="941"/>
      <c r="H117" s="941"/>
      <c r="I117" s="941"/>
      <c r="J117" s="941"/>
      <c r="K117" s="941"/>
      <c r="L117" s="941"/>
      <c r="M117" s="941"/>
      <c r="N117" s="941"/>
      <c r="O117" s="941"/>
      <c r="P117" s="941"/>
      <c r="Q117" s="941"/>
      <c r="R117" s="941"/>
      <c r="S117" s="941"/>
      <c r="T117" s="941"/>
      <c r="U117" s="941"/>
      <c r="V117" s="941"/>
      <c r="W117" s="941"/>
      <c r="X117" s="941"/>
      <c r="Y117" s="1031" t="s">
        <v>472</v>
      </c>
      <c r="Z117" s="942"/>
      <c r="AA117" s="1032">
        <v>3324937</v>
      </c>
      <c r="AB117" s="1033"/>
      <c r="AC117" s="1033"/>
      <c r="AD117" s="1033"/>
      <c r="AE117" s="1034"/>
      <c r="AF117" s="1035">
        <v>3164602</v>
      </c>
      <c r="AG117" s="1033"/>
      <c r="AH117" s="1033"/>
      <c r="AI117" s="1033"/>
      <c r="AJ117" s="1034"/>
      <c r="AK117" s="1035">
        <v>2883285</v>
      </c>
      <c r="AL117" s="1033"/>
      <c r="AM117" s="1033"/>
      <c r="AN117" s="1033"/>
      <c r="AO117" s="1034"/>
      <c r="AP117" s="1036"/>
      <c r="AQ117" s="1037"/>
      <c r="AR117" s="1037"/>
      <c r="AS117" s="1037"/>
      <c r="AT117" s="1038"/>
      <c r="AU117" s="956"/>
      <c r="AV117" s="957"/>
      <c r="AW117" s="957"/>
      <c r="AX117" s="957"/>
      <c r="AY117" s="957"/>
      <c r="AZ117" s="1023" t="s">
        <v>473</v>
      </c>
      <c r="BA117" s="1024"/>
      <c r="BB117" s="1024"/>
      <c r="BC117" s="1024"/>
      <c r="BD117" s="1024"/>
      <c r="BE117" s="1024"/>
      <c r="BF117" s="1024"/>
      <c r="BG117" s="1024"/>
      <c r="BH117" s="1024"/>
      <c r="BI117" s="1024"/>
      <c r="BJ117" s="1024"/>
      <c r="BK117" s="1024"/>
      <c r="BL117" s="1024"/>
      <c r="BM117" s="1024"/>
      <c r="BN117" s="1024"/>
      <c r="BO117" s="1024"/>
      <c r="BP117" s="1025"/>
      <c r="BQ117" s="975" t="s">
        <v>468</v>
      </c>
      <c r="BR117" s="976"/>
      <c r="BS117" s="976"/>
      <c r="BT117" s="976"/>
      <c r="BU117" s="976"/>
      <c r="BV117" s="976" t="s">
        <v>449</v>
      </c>
      <c r="BW117" s="976"/>
      <c r="BX117" s="976"/>
      <c r="BY117" s="976"/>
      <c r="BZ117" s="976"/>
      <c r="CA117" s="976" t="s">
        <v>449</v>
      </c>
      <c r="CB117" s="976"/>
      <c r="CC117" s="976"/>
      <c r="CD117" s="976"/>
      <c r="CE117" s="976"/>
      <c r="CF117" s="970" t="s">
        <v>445</v>
      </c>
      <c r="CG117" s="971"/>
      <c r="CH117" s="971"/>
      <c r="CI117" s="971"/>
      <c r="CJ117" s="971"/>
      <c r="CK117" s="1001"/>
      <c r="CL117" s="1002"/>
      <c r="CM117" s="972" t="s">
        <v>474</v>
      </c>
      <c r="CN117" s="973"/>
      <c r="CO117" s="973"/>
      <c r="CP117" s="973"/>
      <c r="CQ117" s="973"/>
      <c r="CR117" s="973"/>
      <c r="CS117" s="973"/>
      <c r="CT117" s="973"/>
      <c r="CU117" s="973"/>
      <c r="CV117" s="973"/>
      <c r="CW117" s="973"/>
      <c r="CX117" s="973"/>
      <c r="CY117" s="973"/>
      <c r="CZ117" s="973"/>
      <c r="DA117" s="973"/>
      <c r="DB117" s="973"/>
      <c r="DC117" s="973"/>
      <c r="DD117" s="973"/>
      <c r="DE117" s="973"/>
      <c r="DF117" s="974"/>
      <c r="DG117" s="1014" t="s">
        <v>452</v>
      </c>
      <c r="DH117" s="1015"/>
      <c r="DI117" s="1015"/>
      <c r="DJ117" s="1015"/>
      <c r="DK117" s="1016"/>
      <c r="DL117" s="1017" t="s">
        <v>455</v>
      </c>
      <c r="DM117" s="1015"/>
      <c r="DN117" s="1015"/>
      <c r="DO117" s="1015"/>
      <c r="DP117" s="1016"/>
      <c r="DQ117" s="1017" t="s">
        <v>455</v>
      </c>
      <c r="DR117" s="1015"/>
      <c r="DS117" s="1015"/>
      <c r="DT117" s="1015"/>
      <c r="DU117" s="1016"/>
      <c r="DV117" s="1018" t="s">
        <v>452</v>
      </c>
      <c r="DW117" s="1019"/>
      <c r="DX117" s="1019"/>
      <c r="DY117" s="1019"/>
      <c r="DZ117" s="1020"/>
    </row>
    <row r="118" spans="1:130" s="247" customFormat="1" ht="26.25" customHeight="1">
      <c r="A118" s="960" t="s">
        <v>440</v>
      </c>
      <c r="B118" s="941"/>
      <c r="C118" s="941"/>
      <c r="D118" s="941"/>
      <c r="E118" s="941"/>
      <c r="F118" s="941"/>
      <c r="G118" s="941"/>
      <c r="H118" s="941"/>
      <c r="I118" s="941"/>
      <c r="J118" s="941"/>
      <c r="K118" s="941"/>
      <c r="L118" s="941"/>
      <c r="M118" s="941"/>
      <c r="N118" s="941"/>
      <c r="O118" s="941"/>
      <c r="P118" s="941"/>
      <c r="Q118" s="941"/>
      <c r="R118" s="941"/>
      <c r="S118" s="941"/>
      <c r="T118" s="941"/>
      <c r="U118" s="941"/>
      <c r="V118" s="941"/>
      <c r="W118" s="941"/>
      <c r="X118" s="941"/>
      <c r="Y118" s="941"/>
      <c r="Z118" s="942"/>
      <c r="AA118" s="940" t="s">
        <v>438</v>
      </c>
      <c r="AB118" s="941"/>
      <c r="AC118" s="941"/>
      <c r="AD118" s="941"/>
      <c r="AE118" s="942"/>
      <c r="AF118" s="940" t="s">
        <v>310</v>
      </c>
      <c r="AG118" s="941"/>
      <c r="AH118" s="941"/>
      <c r="AI118" s="941"/>
      <c r="AJ118" s="942"/>
      <c r="AK118" s="940" t="s">
        <v>309</v>
      </c>
      <c r="AL118" s="941"/>
      <c r="AM118" s="941"/>
      <c r="AN118" s="941"/>
      <c r="AO118" s="942"/>
      <c r="AP118" s="1027" t="s">
        <v>439</v>
      </c>
      <c r="AQ118" s="1028"/>
      <c r="AR118" s="1028"/>
      <c r="AS118" s="1028"/>
      <c r="AT118" s="1029"/>
      <c r="AU118" s="956"/>
      <c r="AV118" s="957"/>
      <c r="AW118" s="957"/>
      <c r="AX118" s="957"/>
      <c r="AY118" s="957"/>
      <c r="AZ118" s="1030" t="s">
        <v>475</v>
      </c>
      <c r="BA118" s="1021"/>
      <c r="BB118" s="1021"/>
      <c r="BC118" s="1021"/>
      <c r="BD118" s="1021"/>
      <c r="BE118" s="1021"/>
      <c r="BF118" s="1021"/>
      <c r="BG118" s="1021"/>
      <c r="BH118" s="1021"/>
      <c r="BI118" s="1021"/>
      <c r="BJ118" s="1021"/>
      <c r="BK118" s="1021"/>
      <c r="BL118" s="1021"/>
      <c r="BM118" s="1021"/>
      <c r="BN118" s="1021"/>
      <c r="BO118" s="1021"/>
      <c r="BP118" s="1022"/>
      <c r="BQ118" s="1053" t="s">
        <v>449</v>
      </c>
      <c r="BR118" s="1054"/>
      <c r="BS118" s="1054"/>
      <c r="BT118" s="1054"/>
      <c r="BU118" s="1054"/>
      <c r="BV118" s="1054" t="s">
        <v>449</v>
      </c>
      <c r="BW118" s="1054"/>
      <c r="BX118" s="1054"/>
      <c r="BY118" s="1054"/>
      <c r="BZ118" s="1054"/>
      <c r="CA118" s="1054" t="s">
        <v>455</v>
      </c>
      <c r="CB118" s="1054"/>
      <c r="CC118" s="1054"/>
      <c r="CD118" s="1054"/>
      <c r="CE118" s="1054"/>
      <c r="CF118" s="970" t="s">
        <v>449</v>
      </c>
      <c r="CG118" s="971"/>
      <c r="CH118" s="971"/>
      <c r="CI118" s="971"/>
      <c r="CJ118" s="971"/>
      <c r="CK118" s="1001"/>
      <c r="CL118" s="1002"/>
      <c r="CM118" s="972" t="s">
        <v>476</v>
      </c>
      <c r="CN118" s="973"/>
      <c r="CO118" s="973"/>
      <c r="CP118" s="973"/>
      <c r="CQ118" s="973"/>
      <c r="CR118" s="973"/>
      <c r="CS118" s="973"/>
      <c r="CT118" s="973"/>
      <c r="CU118" s="973"/>
      <c r="CV118" s="973"/>
      <c r="CW118" s="973"/>
      <c r="CX118" s="973"/>
      <c r="CY118" s="973"/>
      <c r="CZ118" s="973"/>
      <c r="DA118" s="973"/>
      <c r="DB118" s="973"/>
      <c r="DC118" s="973"/>
      <c r="DD118" s="973"/>
      <c r="DE118" s="973"/>
      <c r="DF118" s="974"/>
      <c r="DG118" s="1014" t="s">
        <v>445</v>
      </c>
      <c r="DH118" s="1015"/>
      <c r="DI118" s="1015"/>
      <c r="DJ118" s="1015"/>
      <c r="DK118" s="1016"/>
      <c r="DL118" s="1017" t="s">
        <v>445</v>
      </c>
      <c r="DM118" s="1015"/>
      <c r="DN118" s="1015"/>
      <c r="DO118" s="1015"/>
      <c r="DP118" s="1016"/>
      <c r="DQ118" s="1017" t="s">
        <v>452</v>
      </c>
      <c r="DR118" s="1015"/>
      <c r="DS118" s="1015"/>
      <c r="DT118" s="1015"/>
      <c r="DU118" s="1016"/>
      <c r="DV118" s="1018" t="s">
        <v>445</v>
      </c>
      <c r="DW118" s="1019"/>
      <c r="DX118" s="1019"/>
      <c r="DY118" s="1019"/>
      <c r="DZ118" s="1020"/>
    </row>
    <row r="119" spans="1:130" s="247" customFormat="1" ht="26.25" customHeight="1">
      <c r="A119" s="1114" t="s">
        <v>443</v>
      </c>
      <c r="B119" s="1000"/>
      <c r="C119" s="979" t="s">
        <v>444</v>
      </c>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1"/>
      <c r="AA119" s="947" t="s">
        <v>445</v>
      </c>
      <c r="AB119" s="948"/>
      <c r="AC119" s="948"/>
      <c r="AD119" s="948"/>
      <c r="AE119" s="949"/>
      <c r="AF119" s="950" t="s">
        <v>452</v>
      </c>
      <c r="AG119" s="948"/>
      <c r="AH119" s="948"/>
      <c r="AI119" s="948"/>
      <c r="AJ119" s="949"/>
      <c r="AK119" s="950" t="s">
        <v>455</v>
      </c>
      <c r="AL119" s="948"/>
      <c r="AM119" s="948"/>
      <c r="AN119" s="948"/>
      <c r="AO119" s="949"/>
      <c r="AP119" s="951" t="s">
        <v>468</v>
      </c>
      <c r="AQ119" s="952"/>
      <c r="AR119" s="952"/>
      <c r="AS119" s="952"/>
      <c r="AT119" s="953"/>
      <c r="AU119" s="958"/>
      <c r="AV119" s="959"/>
      <c r="AW119" s="959"/>
      <c r="AX119" s="959"/>
      <c r="AY119" s="959"/>
      <c r="AZ119" s="278" t="s">
        <v>189</v>
      </c>
      <c r="BA119" s="278"/>
      <c r="BB119" s="278"/>
      <c r="BC119" s="278"/>
      <c r="BD119" s="278"/>
      <c r="BE119" s="278"/>
      <c r="BF119" s="278"/>
      <c r="BG119" s="278"/>
      <c r="BH119" s="278"/>
      <c r="BI119" s="278"/>
      <c r="BJ119" s="278"/>
      <c r="BK119" s="278"/>
      <c r="BL119" s="278"/>
      <c r="BM119" s="278"/>
      <c r="BN119" s="278"/>
      <c r="BO119" s="1031" t="s">
        <v>477</v>
      </c>
      <c r="BP119" s="1062"/>
      <c r="BQ119" s="1053">
        <v>30747918</v>
      </c>
      <c r="BR119" s="1054"/>
      <c r="BS119" s="1054"/>
      <c r="BT119" s="1054"/>
      <c r="BU119" s="1054"/>
      <c r="BV119" s="1054">
        <v>31505377</v>
      </c>
      <c r="BW119" s="1054"/>
      <c r="BX119" s="1054"/>
      <c r="BY119" s="1054"/>
      <c r="BZ119" s="1054"/>
      <c r="CA119" s="1054">
        <v>33929605</v>
      </c>
      <c r="CB119" s="1054"/>
      <c r="CC119" s="1054"/>
      <c r="CD119" s="1054"/>
      <c r="CE119" s="1054"/>
      <c r="CF119" s="1055"/>
      <c r="CG119" s="1056"/>
      <c r="CH119" s="1056"/>
      <c r="CI119" s="1056"/>
      <c r="CJ119" s="1057"/>
      <c r="CK119" s="1003"/>
      <c r="CL119" s="1004"/>
      <c r="CM119" s="1058" t="s">
        <v>478</v>
      </c>
      <c r="CN119" s="1059"/>
      <c r="CO119" s="1059"/>
      <c r="CP119" s="1059"/>
      <c r="CQ119" s="1059"/>
      <c r="CR119" s="1059"/>
      <c r="CS119" s="1059"/>
      <c r="CT119" s="1059"/>
      <c r="CU119" s="1059"/>
      <c r="CV119" s="1059"/>
      <c r="CW119" s="1059"/>
      <c r="CX119" s="1059"/>
      <c r="CY119" s="1059"/>
      <c r="CZ119" s="1059"/>
      <c r="DA119" s="1059"/>
      <c r="DB119" s="1059"/>
      <c r="DC119" s="1059"/>
      <c r="DD119" s="1059"/>
      <c r="DE119" s="1059"/>
      <c r="DF119" s="1060"/>
      <c r="DG119" s="1061">
        <v>3712</v>
      </c>
      <c r="DH119" s="1040"/>
      <c r="DI119" s="1040"/>
      <c r="DJ119" s="1040"/>
      <c r="DK119" s="1041"/>
      <c r="DL119" s="1039">
        <v>800</v>
      </c>
      <c r="DM119" s="1040"/>
      <c r="DN119" s="1040"/>
      <c r="DO119" s="1040"/>
      <c r="DP119" s="1041"/>
      <c r="DQ119" s="1039">
        <v>287</v>
      </c>
      <c r="DR119" s="1040"/>
      <c r="DS119" s="1040"/>
      <c r="DT119" s="1040"/>
      <c r="DU119" s="1041"/>
      <c r="DV119" s="1042">
        <v>0</v>
      </c>
      <c r="DW119" s="1043"/>
      <c r="DX119" s="1043"/>
      <c r="DY119" s="1043"/>
      <c r="DZ119" s="1044"/>
    </row>
    <row r="120" spans="1:130" s="247" customFormat="1" ht="26.25" customHeight="1">
      <c r="A120" s="1115"/>
      <c r="B120" s="1002"/>
      <c r="C120" s="972" t="s">
        <v>451</v>
      </c>
      <c r="D120" s="973"/>
      <c r="E120" s="973"/>
      <c r="F120" s="973"/>
      <c r="G120" s="973"/>
      <c r="H120" s="973"/>
      <c r="I120" s="973"/>
      <c r="J120" s="973"/>
      <c r="K120" s="973"/>
      <c r="L120" s="973"/>
      <c r="M120" s="973"/>
      <c r="N120" s="973"/>
      <c r="O120" s="973"/>
      <c r="P120" s="973"/>
      <c r="Q120" s="973"/>
      <c r="R120" s="973"/>
      <c r="S120" s="973"/>
      <c r="T120" s="973"/>
      <c r="U120" s="973"/>
      <c r="V120" s="973"/>
      <c r="W120" s="973"/>
      <c r="X120" s="973"/>
      <c r="Y120" s="973"/>
      <c r="Z120" s="974"/>
      <c r="AA120" s="1014" t="s">
        <v>446</v>
      </c>
      <c r="AB120" s="1015"/>
      <c r="AC120" s="1015"/>
      <c r="AD120" s="1015"/>
      <c r="AE120" s="1016"/>
      <c r="AF120" s="1017" t="s">
        <v>452</v>
      </c>
      <c r="AG120" s="1015"/>
      <c r="AH120" s="1015"/>
      <c r="AI120" s="1015"/>
      <c r="AJ120" s="1016"/>
      <c r="AK120" s="1017" t="s">
        <v>445</v>
      </c>
      <c r="AL120" s="1015"/>
      <c r="AM120" s="1015"/>
      <c r="AN120" s="1015"/>
      <c r="AO120" s="1016"/>
      <c r="AP120" s="1018" t="s">
        <v>468</v>
      </c>
      <c r="AQ120" s="1019"/>
      <c r="AR120" s="1019"/>
      <c r="AS120" s="1019"/>
      <c r="AT120" s="1020"/>
      <c r="AU120" s="1045" t="s">
        <v>479</v>
      </c>
      <c r="AV120" s="1046"/>
      <c r="AW120" s="1046"/>
      <c r="AX120" s="1046"/>
      <c r="AY120" s="1047"/>
      <c r="AZ120" s="996" t="s">
        <v>480</v>
      </c>
      <c r="BA120" s="945"/>
      <c r="BB120" s="945"/>
      <c r="BC120" s="945"/>
      <c r="BD120" s="945"/>
      <c r="BE120" s="945"/>
      <c r="BF120" s="945"/>
      <c r="BG120" s="945"/>
      <c r="BH120" s="945"/>
      <c r="BI120" s="945"/>
      <c r="BJ120" s="945"/>
      <c r="BK120" s="945"/>
      <c r="BL120" s="945"/>
      <c r="BM120" s="945"/>
      <c r="BN120" s="945"/>
      <c r="BO120" s="945"/>
      <c r="BP120" s="946"/>
      <c r="BQ120" s="982">
        <v>3527548</v>
      </c>
      <c r="BR120" s="983"/>
      <c r="BS120" s="983"/>
      <c r="BT120" s="983"/>
      <c r="BU120" s="983"/>
      <c r="BV120" s="983">
        <v>3730842</v>
      </c>
      <c r="BW120" s="983"/>
      <c r="BX120" s="983"/>
      <c r="BY120" s="983"/>
      <c r="BZ120" s="983"/>
      <c r="CA120" s="983">
        <v>3584896</v>
      </c>
      <c r="CB120" s="983"/>
      <c r="CC120" s="983"/>
      <c r="CD120" s="983"/>
      <c r="CE120" s="983"/>
      <c r="CF120" s="997">
        <v>57.4</v>
      </c>
      <c r="CG120" s="998"/>
      <c r="CH120" s="998"/>
      <c r="CI120" s="998"/>
      <c r="CJ120" s="998"/>
      <c r="CK120" s="1063" t="s">
        <v>481</v>
      </c>
      <c r="CL120" s="1064"/>
      <c r="CM120" s="1064"/>
      <c r="CN120" s="1064"/>
      <c r="CO120" s="1065"/>
      <c r="CP120" s="1071" t="s">
        <v>482</v>
      </c>
      <c r="CQ120" s="1072"/>
      <c r="CR120" s="1072"/>
      <c r="CS120" s="1072"/>
      <c r="CT120" s="1072"/>
      <c r="CU120" s="1072"/>
      <c r="CV120" s="1072"/>
      <c r="CW120" s="1072"/>
      <c r="CX120" s="1072"/>
      <c r="CY120" s="1072"/>
      <c r="CZ120" s="1072"/>
      <c r="DA120" s="1072"/>
      <c r="DB120" s="1072"/>
      <c r="DC120" s="1072"/>
      <c r="DD120" s="1072"/>
      <c r="DE120" s="1072"/>
      <c r="DF120" s="1073"/>
      <c r="DG120" s="982">
        <v>4594483</v>
      </c>
      <c r="DH120" s="983"/>
      <c r="DI120" s="983"/>
      <c r="DJ120" s="983"/>
      <c r="DK120" s="983"/>
      <c r="DL120" s="983">
        <v>4812192</v>
      </c>
      <c r="DM120" s="983"/>
      <c r="DN120" s="983"/>
      <c r="DO120" s="983"/>
      <c r="DP120" s="983"/>
      <c r="DQ120" s="983">
        <v>5118566</v>
      </c>
      <c r="DR120" s="983"/>
      <c r="DS120" s="983"/>
      <c r="DT120" s="983"/>
      <c r="DU120" s="983"/>
      <c r="DV120" s="984">
        <v>82</v>
      </c>
      <c r="DW120" s="984"/>
      <c r="DX120" s="984"/>
      <c r="DY120" s="984"/>
      <c r="DZ120" s="985"/>
    </row>
    <row r="121" spans="1:130" s="247" customFormat="1" ht="26.25" customHeight="1">
      <c r="A121" s="1115"/>
      <c r="B121" s="1002"/>
      <c r="C121" s="1023" t="s">
        <v>483</v>
      </c>
      <c r="D121" s="1024"/>
      <c r="E121" s="1024"/>
      <c r="F121" s="1024"/>
      <c r="G121" s="1024"/>
      <c r="H121" s="1024"/>
      <c r="I121" s="1024"/>
      <c r="J121" s="1024"/>
      <c r="K121" s="1024"/>
      <c r="L121" s="1024"/>
      <c r="M121" s="1024"/>
      <c r="N121" s="1024"/>
      <c r="O121" s="1024"/>
      <c r="P121" s="1024"/>
      <c r="Q121" s="1024"/>
      <c r="R121" s="1024"/>
      <c r="S121" s="1024"/>
      <c r="T121" s="1024"/>
      <c r="U121" s="1024"/>
      <c r="V121" s="1024"/>
      <c r="W121" s="1024"/>
      <c r="X121" s="1024"/>
      <c r="Y121" s="1024"/>
      <c r="Z121" s="1025"/>
      <c r="AA121" s="1014" t="s">
        <v>468</v>
      </c>
      <c r="AB121" s="1015"/>
      <c r="AC121" s="1015"/>
      <c r="AD121" s="1015"/>
      <c r="AE121" s="1016"/>
      <c r="AF121" s="1017" t="s">
        <v>455</v>
      </c>
      <c r="AG121" s="1015"/>
      <c r="AH121" s="1015"/>
      <c r="AI121" s="1015"/>
      <c r="AJ121" s="1016"/>
      <c r="AK121" s="1017" t="s">
        <v>449</v>
      </c>
      <c r="AL121" s="1015"/>
      <c r="AM121" s="1015"/>
      <c r="AN121" s="1015"/>
      <c r="AO121" s="1016"/>
      <c r="AP121" s="1018" t="s">
        <v>446</v>
      </c>
      <c r="AQ121" s="1019"/>
      <c r="AR121" s="1019"/>
      <c r="AS121" s="1019"/>
      <c r="AT121" s="1020"/>
      <c r="AU121" s="1048"/>
      <c r="AV121" s="1049"/>
      <c r="AW121" s="1049"/>
      <c r="AX121" s="1049"/>
      <c r="AY121" s="1050"/>
      <c r="AZ121" s="1005" t="s">
        <v>484</v>
      </c>
      <c r="BA121" s="1006"/>
      <c r="BB121" s="1006"/>
      <c r="BC121" s="1006"/>
      <c r="BD121" s="1006"/>
      <c r="BE121" s="1006"/>
      <c r="BF121" s="1006"/>
      <c r="BG121" s="1006"/>
      <c r="BH121" s="1006"/>
      <c r="BI121" s="1006"/>
      <c r="BJ121" s="1006"/>
      <c r="BK121" s="1006"/>
      <c r="BL121" s="1006"/>
      <c r="BM121" s="1006"/>
      <c r="BN121" s="1006"/>
      <c r="BO121" s="1006"/>
      <c r="BP121" s="1007"/>
      <c r="BQ121" s="975">
        <v>1261570</v>
      </c>
      <c r="BR121" s="976"/>
      <c r="BS121" s="976"/>
      <c r="BT121" s="976"/>
      <c r="BU121" s="976"/>
      <c r="BV121" s="976">
        <v>1018949</v>
      </c>
      <c r="BW121" s="976"/>
      <c r="BX121" s="976"/>
      <c r="BY121" s="976"/>
      <c r="BZ121" s="976"/>
      <c r="CA121" s="976">
        <v>962082</v>
      </c>
      <c r="CB121" s="976"/>
      <c r="CC121" s="976"/>
      <c r="CD121" s="976"/>
      <c r="CE121" s="976"/>
      <c r="CF121" s="970">
        <v>15.4</v>
      </c>
      <c r="CG121" s="971"/>
      <c r="CH121" s="971"/>
      <c r="CI121" s="971"/>
      <c r="CJ121" s="971"/>
      <c r="CK121" s="1066"/>
      <c r="CL121" s="1067"/>
      <c r="CM121" s="1067"/>
      <c r="CN121" s="1067"/>
      <c r="CO121" s="1068"/>
      <c r="CP121" s="1076" t="s">
        <v>485</v>
      </c>
      <c r="CQ121" s="1077"/>
      <c r="CR121" s="1077"/>
      <c r="CS121" s="1077"/>
      <c r="CT121" s="1077"/>
      <c r="CU121" s="1077"/>
      <c r="CV121" s="1077"/>
      <c r="CW121" s="1077"/>
      <c r="CX121" s="1077"/>
      <c r="CY121" s="1077"/>
      <c r="CZ121" s="1077"/>
      <c r="DA121" s="1077"/>
      <c r="DB121" s="1077"/>
      <c r="DC121" s="1077"/>
      <c r="DD121" s="1077"/>
      <c r="DE121" s="1077"/>
      <c r="DF121" s="1078"/>
      <c r="DG121" s="975">
        <v>1298426</v>
      </c>
      <c r="DH121" s="976"/>
      <c r="DI121" s="976"/>
      <c r="DJ121" s="976"/>
      <c r="DK121" s="976"/>
      <c r="DL121" s="976">
        <v>1226610</v>
      </c>
      <c r="DM121" s="976"/>
      <c r="DN121" s="976"/>
      <c r="DO121" s="976"/>
      <c r="DP121" s="976"/>
      <c r="DQ121" s="976">
        <v>1125112</v>
      </c>
      <c r="DR121" s="976"/>
      <c r="DS121" s="976"/>
      <c r="DT121" s="976"/>
      <c r="DU121" s="976"/>
      <c r="DV121" s="977">
        <v>18</v>
      </c>
      <c r="DW121" s="977"/>
      <c r="DX121" s="977"/>
      <c r="DY121" s="977"/>
      <c r="DZ121" s="978"/>
    </row>
    <row r="122" spans="1:130" s="247" customFormat="1" ht="26.25" customHeight="1">
      <c r="A122" s="1115"/>
      <c r="B122" s="1002"/>
      <c r="C122" s="972" t="s">
        <v>464</v>
      </c>
      <c r="D122" s="973"/>
      <c r="E122" s="973"/>
      <c r="F122" s="973"/>
      <c r="G122" s="973"/>
      <c r="H122" s="973"/>
      <c r="I122" s="973"/>
      <c r="J122" s="973"/>
      <c r="K122" s="973"/>
      <c r="L122" s="973"/>
      <c r="M122" s="973"/>
      <c r="N122" s="973"/>
      <c r="O122" s="973"/>
      <c r="P122" s="973"/>
      <c r="Q122" s="973"/>
      <c r="R122" s="973"/>
      <c r="S122" s="973"/>
      <c r="T122" s="973"/>
      <c r="U122" s="973"/>
      <c r="V122" s="973"/>
      <c r="W122" s="973"/>
      <c r="X122" s="973"/>
      <c r="Y122" s="973"/>
      <c r="Z122" s="974"/>
      <c r="AA122" s="1014" t="s">
        <v>452</v>
      </c>
      <c r="AB122" s="1015"/>
      <c r="AC122" s="1015"/>
      <c r="AD122" s="1015"/>
      <c r="AE122" s="1016"/>
      <c r="AF122" s="1017" t="s">
        <v>455</v>
      </c>
      <c r="AG122" s="1015"/>
      <c r="AH122" s="1015"/>
      <c r="AI122" s="1015"/>
      <c r="AJ122" s="1016"/>
      <c r="AK122" s="1017" t="s">
        <v>445</v>
      </c>
      <c r="AL122" s="1015"/>
      <c r="AM122" s="1015"/>
      <c r="AN122" s="1015"/>
      <c r="AO122" s="1016"/>
      <c r="AP122" s="1018" t="s">
        <v>455</v>
      </c>
      <c r="AQ122" s="1019"/>
      <c r="AR122" s="1019"/>
      <c r="AS122" s="1019"/>
      <c r="AT122" s="1020"/>
      <c r="AU122" s="1048"/>
      <c r="AV122" s="1049"/>
      <c r="AW122" s="1049"/>
      <c r="AX122" s="1049"/>
      <c r="AY122" s="1050"/>
      <c r="AZ122" s="1030" t="s">
        <v>486</v>
      </c>
      <c r="BA122" s="1021"/>
      <c r="BB122" s="1021"/>
      <c r="BC122" s="1021"/>
      <c r="BD122" s="1021"/>
      <c r="BE122" s="1021"/>
      <c r="BF122" s="1021"/>
      <c r="BG122" s="1021"/>
      <c r="BH122" s="1021"/>
      <c r="BI122" s="1021"/>
      <c r="BJ122" s="1021"/>
      <c r="BK122" s="1021"/>
      <c r="BL122" s="1021"/>
      <c r="BM122" s="1021"/>
      <c r="BN122" s="1021"/>
      <c r="BO122" s="1021"/>
      <c r="BP122" s="1022"/>
      <c r="BQ122" s="1053">
        <v>20147262</v>
      </c>
      <c r="BR122" s="1054"/>
      <c r="BS122" s="1054"/>
      <c r="BT122" s="1054"/>
      <c r="BU122" s="1054"/>
      <c r="BV122" s="1054">
        <v>20705552</v>
      </c>
      <c r="BW122" s="1054"/>
      <c r="BX122" s="1054"/>
      <c r="BY122" s="1054"/>
      <c r="BZ122" s="1054"/>
      <c r="CA122" s="1054">
        <v>22342221</v>
      </c>
      <c r="CB122" s="1054"/>
      <c r="CC122" s="1054"/>
      <c r="CD122" s="1054"/>
      <c r="CE122" s="1054"/>
      <c r="CF122" s="1074">
        <v>357.9</v>
      </c>
      <c r="CG122" s="1075"/>
      <c r="CH122" s="1075"/>
      <c r="CI122" s="1075"/>
      <c r="CJ122" s="1075"/>
      <c r="CK122" s="1066"/>
      <c r="CL122" s="1067"/>
      <c r="CM122" s="1067"/>
      <c r="CN122" s="1067"/>
      <c r="CO122" s="1068"/>
      <c r="CP122" s="1076" t="s">
        <v>487</v>
      </c>
      <c r="CQ122" s="1077"/>
      <c r="CR122" s="1077"/>
      <c r="CS122" s="1077"/>
      <c r="CT122" s="1077"/>
      <c r="CU122" s="1077"/>
      <c r="CV122" s="1077"/>
      <c r="CW122" s="1077"/>
      <c r="CX122" s="1077"/>
      <c r="CY122" s="1077"/>
      <c r="CZ122" s="1077"/>
      <c r="DA122" s="1077"/>
      <c r="DB122" s="1077"/>
      <c r="DC122" s="1077"/>
      <c r="DD122" s="1077"/>
      <c r="DE122" s="1077"/>
      <c r="DF122" s="1078"/>
      <c r="DG122" s="975">
        <v>3124</v>
      </c>
      <c r="DH122" s="976"/>
      <c r="DI122" s="976"/>
      <c r="DJ122" s="976"/>
      <c r="DK122" s="976"/>
      <c r="DL122" s="976">
        <v>2790</v>
      </c>
      <c r="DM122" s="976"/>
      <c r="DN122" s="976"/>
      <c r="DO122" s="976"/>
      <c r="DP122" s="976"/>
      <c r="DQ122" s="976">
        <v>7737</v>
      </c>
      <c r="DR122" s="976"/>
      <c r="DS122" s="976"/>
      <c r="DT122" s="976"/>
      <c r="DU122" s="976"/>
      <c r="DV122" s="977">
        <v>0.1</v>
      </c>
      <c r="DW122" s="977"/>
      <c r="DX122" s="977"/>
      <c r="DY122" s="977"/>
      <c r="DZ122" s="978"/>
    </row>
    <row r="123" spans="1:130" s="247" customFormat="1" ht="26.25" customHeight="1">
      <c r="A123" s="1115"/>
      <c r="B123" s="1002"/>
      <c r="C123" s="972" t="s">
        <v>471</v>
      </c>
      <c r="D123" s="973"/>
      <c r="E123" s="973"/>
      <c r="F123" s="973"/>
      <c r="G123" s="973"/>
      <c r="H123" s="973"/>
      <c r="I123" s="973"/>
      <c r="J123" s="973"/>
      <c r="K123" s="973"/>
      <c r="L123" s="973"/>
      <c r="M123" s="973"/>
      <c r="N123" s="973"/>
      <c r="O123" s="973"/>
      <c r="P123" s="973"/>
      <c r="Q123" s="973"/>
      <c r="R123" s="973"/>
      <c r="S123" s="973"/>
      <c r="T123" s="973"/>
      <c r="U123" s="973"/>
      <c r="V123" s="973"/>
      <c r="W123" s="973"/>
      <c r="X123" s="973"/>
      <c r="Y123" s="973"/>
      <c r="Z123" s="974"/>
      <c r="AA123" s="1014">
        <v>2226</v>
      </c>
      <c r="AB123" s="1015"/>
      <c r="AC123" s="1015"/>
      <c r="AD123" s="1015"/>
      <c r="AE123" s="1016"/>
      <c r="AF123" s="1017">
        <v>2198</v>
      </c>
      <c r="AG123" s="1015"/>
      <c r="AH123" s="1015"/>
      <c r="AI123" s="1015"/>
      <c r="AJ123" s="1016"/>
      <c r="AK123" s="1017">
        <v>2171</v>
      </c>
      <c r="AL123" s="1015"/>
      <c r="AM123" s="1015"/>
      <c r="AN123" s="1015"/>
      <c r="AO123" s="1016"/>
      <c r="AP123" s="1018">
        <v>0</v>
      </c>
      <c r="AQ123" s="1019"/>
      <c r="AR123" s="1019"/>
      <c r="AS123" s="1019"/>
      <c r="AT123" s="1020"/>
      <c r="AU123" s="1051"/>
      <c r="AV123" s="1052"/>
      <c r="AW123" s="1052"/>
      <c r="AX123" s="1052"/>
      <c r="AY123" s="1052"/>
      <c r="AZ123" s="278" t="s">
        <v>189</v>
      </c>
      <c r="BA123" s="278"/>
      <c r="BB123" s="278"/>
      <c r="BC123" s="278"/>
      <c r="BD123" s="278"/>
      <c r="BE123" s="278"/>
      <c r="BF123" s="278"/>
      <c r="BG123" s="278"/>
      <c r="BH123" s="278"/>
      <c r="BI123" s="278"/>
      <c r="BJ123" s="278"/>
      <c r="BK123" s="278"/>
      <c r="BL123" s="278"/>
      <c r="BM123" s="278"/>
      <c r="BN123" s="278"/>
      <c r="BO123" s="1031" t="s">
        <v>488</v>
      </c>
      <c r="BP123" s="1062"/>
      <c r="BQ123" s="1121">
        <v>24936380</v>
      </c>
      <c r="BR123" s="1122"/>
      <c r="BS123" s="1122"/>
      <c r="BT123" s="1122"/>
      <c r="BU123" s="1122"/>
      <c r="BV123" s="1122">
        <v>25455343</v>
      </c>
      <c r="BW123" s="1122"/>
      <c r="BX123" s="1122"/>
      <c r="BY123" s="1122"/>
      <c r="BZ123" s="1122"/>
      <c r="CA123" s="1122">
        <v>26889199</v>
      </c>
      <c r="CB123" s="1122"/>
      <c r="CC123" s="1122"/>
      <c r="CD123" s="1122"/>
      <c r="CE123" s="1122"/>
      <c r="CF123" s="1055"/>
      <c r="CG123" s="1056"/>
      <c r="CH123" s="1056"/>
      <c r="CI123" s="1056"/>
      <c r="CJ123" s="1057"/>
      <c r="CK123" s="1066"/>
      <c r="CL123" s="1067"/>
      <c r="CM123" s="1067"/>
      <c r="CN123" s="1067"/>
      <c r="CO123" s="1068"/>
      <c r="CP123" s="1076" t="s">
        <v>489</v>
      </c>
      <c r="CQ123" s="1077"/>
      <c r="CR123" s="1077"/>
      <c r="CS123" s="1077"/>
      <c r="CT123" s="1077"/>
      <c r="CU123" s="1077"/>
      <c r="CV123" s="1077"/>
      <c r="CW123" s="1077"/>
      <c r="CX123" s="1077"/>
      <c r="CY123" s="1077"/>
      <c r="CZ123" s="1077"/>
      <c r="DA123" s="1077"/>
      <c r="DB123" s="1077"/>
      <c r="DC123" s="1077"/>
      <c r="DD123" s="1077"/>
      <c r="DE123" s="1077"/>
      <c r="DF123" s="1078"/>
      <c r="DG123" s="1014">
        <v>2045</v>
      </c>
      <c r="DH123" s="1015"/>
      <c r="DI123" s="1015"/>
      <c r="DJ123" s="1015"/>
      <c r="DK123" s="1016"/>
      <c r="DL123" s="1017">
        <v>2588</v>
      </c>
      <c r="DM123" s="1015"/>
      <c r="DN123" s="1015"/>
      <c r="DO123" s="1015"/>
      <c r="DP123" s="1016"/>
      <c r="DQ123" s="1017">
        <v>3357</v>
      </c>
      <c r="DR123" s="1015"/>
      <c r="DS123" s="1015"/>
      <c r="DT123" s="1015"/>
      <c r="DU123" s="1016"/>
      <c r="DV123" s="1018">
        <v>0.1</v>
      </c>
      <c r="DW123" s="1019"/>
      <c r="DX123" s="1019"/>
      <c r="DY123" s="1019"/>
      <c r="DZ123" s="1020"/>
    </row>
    <row r="124" spans="1:130" s="247" customFormat="1" ht="26.25" customHeight="1" thickBot="1">
      <c r="A124" s="1115"/>
      <c r="B124" s="1002"/>
      <c r="C124" s="972" t="s">
        <v>474</v>
      </c>
      <c r="D124" s="973"/>
      <c r="E124" s="973"/>
      <c r="F124" s="973"/>
      <c r="G124" s="973"/>
      <c r="H124" s="973"/>
      <c r="I124" s="973"/>
      <c r="J124" s="973"/>
      <c r="K124" s="973"/>
      <c r="L124" s="973"/>
      <c r="M124" s="973"/>
      <c r="N124" s="973"/>
      <c r="O124" s="973"/>
      <c r="P124" s="973"/>
      <c r="Q124" s="973"/>
      <c r="R124" s="973"/>
      <c r="S124" s="973"/>
      <c r="T124" s="973"/>
      <c r="U124" s="973"/>
      <c r="V124" s="973"/>
      <c r="W124" s="973"/>
      <c r="X124" s="973"/>
      <c r="Y124" s="973"/>
      <c r="Z124" s="974"/>
      <c r="AA124" s="1014" t="s">
        <v>455</v>
      </c>
      <c r="AB124" s="1015"/>
      <c r="AC124" s="1015"/>
      <c r="AD124" s="1015"/>
      <c r="AE124" s="1016"/>
      <c r="AF124" s="1017" t="s">
        <v>449</v>
      </c>
      <c r="AG124" s="1015"/>
      <c r="AH124" s="1015"/>
      <c r="AI124" s="1015"/>
      <c r="AJ124" s="1016"/>
      <c r="AK124" s="1017" t="s">
        <v>449</v>
      </c>
      <c r="AL124" s="1015"/>
      <c r="AM124" s="1015"/>
      <c r="AN124" s="1015"/>
      <c r="AO124" s="1016"/>
      <c r="AP124" s="1018" t="s">
        <v>455</v>
      </c>
      <c r="AQ124" s="1019"/>
      <c r="AR124" s="1019"/>
      <c r="AS124" s="1019"/>
      <c r="AT124" s="1020"/>
      <c r="AU124" s="1117" t="s">
        <v>490</v>
      </c>
      <c r="AV124" s="1118"/>
      <c r="AW124" s="1118"/>
      <c r="AX124" s="1118"/>
      <c r="AY124" s="1118"/>
      <c r="AZ124" s="1118"/>
      <c r="BA124" s="1118"/>
      <c r="BB124" s="1118"/>
      <c r="BC124" s="1118"/>
      <c r="BD124" s="1118"/>
      <c r="BE124" s="1118"/>
      <c r="BF124" s="1118"/>
      <c r="BG124" s="1118"/>
      <c r="BH124" s="1118"/>
      <c r="BI124" s="1118"/>
      <c r="BJ124" s="1118"/>
      <c r="BK124" s="1118"/>
      <c r="BL124" s="1118"/>
      <c r="BM124" s="1118"/>
      <c r="BN124" s="1118"/>
      <c r="BO124" s="1118"/>
      <c r="BP124" s="1119"/>
      <c r="BQ124" s="1120">
        <v>90.2</v>
      </c>
      <c r="BR124" s="1084"/>
      <c r="BS124" s="1084"/>
      <c r="BT124" s="1084"/>
      <c r="BU124" s="1084"/>
      <c r="BV124" s="1084">
        <v>95.7</v>
      </c>
      <c r="BW124" s="1084"/>
      <c r="BX124" s="1084"/>
      <c r="BY124" s="1084"/>
      <c r="BZ124" s="1084"/>
      <c r="CA124" s="1084">
        <v>112.7</v>
      </c>
      <c r="CB124" s="1084"/>
      <c r="CC124" s="1084"/>
      <c r="CD124" s="1084"/>
      <c r="CE124" s="1084"/>
      <c r="CF124" s="1085"/>
      <c r="CG124" s="1086"/>
      <c r="CH124" s="1086"/>
      <c r="CI124" s="1086"/>
      <c r="CJ124" s="1087"/>
      <c r="CK124" s="1069"/>
      <c r="CL124" s="1069"/>
      <c r="CM124" s="1069"/>
      <c r="CN124" s="1069"/>
      <c r="CO124" s="1070"/>
      <c r="CP124" s="1076" t="s">
        <v>491</v>
      </c>
      <c r="CQ124" s="1077"/>
      <c r="CR124" s="1077"/>
      <c r="CS124" s="1077"/>
      <c r="CT124" s="1077"/>
      <c r="CU124" s="1077"/>
      <c r="CV124" s="1077"/>
      <c r="CW124" s="1077"/>
      <c r="CX124" s="1077"/>
      <c r="CY124" s="1077"/>
      <c r="CZ124" s="1077"/>
      <c r="DA124" s="1077"/>
      <c r="DB124" s="1077"/>
      <c r="DC124" s="1077"/>
      <c r="DD124" s="1077"/>
      <c r="DE124" s="1077"/>
      <c r="DF124" s="1078"/>
      <c r="DG124" s="1061">
        <v>355</v>
      </c>
      <c r="DH124" s="1040"/>
      <c r="DI124" s="1040"/>
      <c r="DJ124" s="1040"/>
      <c r="DK124" s="1041"/>
      <c r="DL124" s="1039">
        <v>545</v>
      </c>
      <c r="DM124" s="1040"/>
      <c r="DN124" s="1040"/>
      <c r="DO124" s="1040"/>
      <c r="DP124" s="1041"/>
      <c r="DQ124" s="1039">
        <v>760</v>
      </c>
      <c r="DR124" s="1040"/>
      <c r="DS124" s="1040"/>
      <c r="DT124" s="1040"/>
      <c r="DU124" s="1041"/>
      <c r="DV124" s="1042">
        <v>0</v>
      </c>
      <c r="DW124" s="1043"/>
      <c r="DX124" s="1043"/>
      <c r="DY124" s="1043"/>
      <c r="DZ124" s="1044"/>
    </row>
    <row r="125" spans="1:130" s="247" customFormat="1" ht="26.25" customHeight="1">
      <c r="A125" s="1115"/>
      <c r="B125" s="1002"/>
      <c r="C125" s="972" t="s">
        <v>476</v>
      </c>
      <c r="D125" s="973"/>
      <c r="E125" s="973"/>
      <c r="F125" s="973"/>
      <c r="G125" s="973"/>
      <c r="H125" s="973"/>
      <c r="I125" s="973"/>
      <c r="J125" s="973"/>
      <c r="K125" s="973"/>
      <c r="L125" s="973"/>
      <c r="M125" s="973"/>
      <c r="N125" s="973"/>
      <c r="O125" s="973"/>
      <c r="P125" s="973"/>
      <c r="Q125" s="973"/>
      <c r="R125" s="973"/>
      <c r="S125" s="973"/>
      <c r="T125" s="973"/>
      <c r="U125" s="973"/>
      <c r="V125" s="973"/>
      <c r="W125" s="973"/>
      <c r="X125" s="973"/>
      <c r="Y125" s="973"/>
      <c r="Z125" s="974"/>
      <c r="AA125" s="1014" t="s">
        <v>452</v>
      </c>
      <c r="AB125" s="1015"/>
      <c r="AC125" s="1015"/>
      <c r="AD125" s="1015"/>
      <c r="AE125" s="1016"/>
      <c r="AF125" s="1017" t="s">
        <v>452</v>
      </c>
      <c r="AG125" s="1015"/>
      <c r="AH125" s="1015"/>
      <c r="AI125" s="1015"/>
      <c r="AJ125" s="1016"/>
      <c r="AK125" s="1017" t="s">
        <v>455</v>
      </c>
      <c r="AL125" s="1015"/>
      <c r="AM125" s="1015"/>
      <c r="AN125" s="1015"/>
      <c r="AO125" s="1016"/>
      <c r="AP125" s="1018" t="s">
        <v>452</v>
      </c>
      <c r="AQ125" s="1019"/>
      <c r="AR125" s="1019"/>
      <c r="AS125" s="1019"/>
      <c r="AT125" s="1020"/>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79" t="s">
        <v>492</v>
      </c>
      <c r="CL125" s="1064"/>
      <c r="CM125" s="1064"/>
      <c r="CN125" s="1064"/>
      <c r="CO125" s="1065"/>
      <c r="CP125" s="996" t="s">
        <v>493</v>
      </c>
      <c r="CQ125" s="945"/>
      <c r="CR125" s="945"/>
      <c r="CS125" s="945"/>
      <c r="CT125" s="945"/>
      <c r="CU125" s="945"/>
      <c r="CV125" s="945"/>
      <c r="CW125" s="945"/>
      <c r="CX125" s="945"/>
      <c r="CY125" s="945"/>
      <c r="CZ125" s="945"/>
      <c r="DA125" s="945"/>
      <c r="DB125" s="945"/>
      <c r="DC125" s="945"/>
      <c r="DD125" s="945"/>
      <c r="DE125" s="945"/>
      <c r="DF125" s="946"/>
      <c r="DG125" s="982" t="s">
        <v>455</v>
      </c>
      <c r="DH125" s="983"/>
      <c r="DI125" s="983"/>
      <c r="DJ125" s="983"/>
      <c r="DK125" s="983"/>
      <c r="DL125" s="983" t="s">
        <v>446</v>
      </c>
      <c r="DM125" s="983"/>
      <c r="DN125" s="983"/>
      <c r="DO125" s="983"/>
      <c r="DP125" s="983"/>
      <c r="DQ125" s="983" t="s">
        <v>452</v>
      </c>
      <c r="DR125" s="983"/>
      <c r="DS125" s="983"/>
      <c r="DT125" s="983"/>
      <c r="DU125" s="983"/>
      <c r="DV125" s="984" t="s">
        <v>455</v>
      </c>
      <c r="DW125" s="984"/>
      <c r="DX125" s="984"/>
      <c r="DY125" s="984"/>
      <c r="DZ125" s="985"/>
    </row>
    <row r="126" spans="1:130" s="247" customFormat="1" ht="26.25" customHeight="1" thickBot="1">
      <c r="A126" s="1115"/>
      <c r="B126" s="1002"/>
      <c r="C126" s="972" t="s">
        <v>478</v>
      </c>
      <c r="D126" s="973"/>
      <c r="E126" s="973"/>
      <c r="F126" s="973"/>
      <c r="G126" s="973"/>
      <c r="H126" s="973"/>
      <c r="I126" s="973"/>
      <c r="J126" s="973"/>
      <c r="K126" s="973"/>
      <c r="L126" s="973"/>
      <c r="M126" s="973"/>
      <c r="N126" s="973"/>
      <c r="O126" s="973"/>
      <c r="P126" s="973"/>
      <c r="Q126" s="973"/>
      <c r="R126" s="973"/>
      <c r="S126" s="973"/>
      <c r="T126" s="973"/>
      <c r="U126" s="973"/>
      <c r="V126" s="973"/>
      <c r="W126" s="973"/>
      <c r="X126" s="973"/>
      <c r="Y126" s="973"/>
      <c r="Z126" s="974"/>
      <c r="AA126" s="1014" t="s">
        <v>452</v>
      </c>
      <c r="AB126" s="1015"/>
      <c r="AC126" s="1015"/>
      <c r="AD126" s="1015"/>
      <c r="AE126" s="1016"/>
      <c r="AF126" s="1017" t="s">
        <v>455</v>
      </c>
      <c r="AG126" s="1015"/>
      <c r="AH126" s="1015"/>
      <c r="AI126" s="1015"/>
      <c r="AJ126" s="1016"/>
      <c r="AK126" s="1017" t="s">
        <v>445</v>
      </c>
      <c r="AL126" s="1015"/>
      <c r="AM126" s="1015"/>
      <c r="AN126" s="1015"/>
      <c r="AO126" s="1016"/>
      <c r="AP126" s="1018" t="s">
        <v>452</v>
      </c>
      <c r="AQ126" s="1019"/>
      <c r="AR126" s="1019"/>
      <c r="AS126" s="1019"/>
      <c r="AT126" s="1020"/>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0"/>
      <c r="CL126" s="1067"/>
      <c r="CM126" s="1067"/>
      <c r="CN126" s="1067"/>
      <c r="CO126" s="1068"/>
      <c r="CP126" s="1005" t="s">
        <v>494</v>
      </c>
      <c r="CQ126" s="1006"/>
      <c r="CR126" s="1006"/>
      <c r="CS126" s="1006"/>
      <c r="CT126" s="1006"/>
      <c r="CU126" s="1006"/>
      <c r="CV126" s="1006"/>
      <c r="CW126" s="1006"/>
      <c r="CX126" s="1006"/>
      <c r="CY126" s="1006"/>
      <c r="CZ126" s="1006"/>
      <c r="DA126" s="1006"/>
      <c r="DB126" s="1006"/>
      <c r="DC126" s="1006"/>
      <c r="DD126" s="1006"/>
      <c r="DE126" s="1006"/>
      <c r="DF126" s="1007"/>
      <c r="DG126" s="975" t="s">
        <v>452</v>
      </c>
      <c r="DH126" s="976"/>
      <c r="DI126" s="976"/>
      <c r="DJ126" s="976"/>
      <c r="DK126" s="976"/>
      <c r="DL126" s="976" t="s">
        <v>452</v>
      </c>
      <c r="DM126" s="976"/>
      <c r="DN126" s="976"/>
      <c r="DO126" s="976"/>
      <c r="DP126" s="976"/>
      <c r="DQ126" s="976" t="s">
        <v>452</v>
      </c>
      <c r="DR126" s="976"/>
      <c r="DS126" s="976"/>
      <c r="DT126" s="976"/>
      <c r="DU126" s="976"/>
      <c r="DV126" s="977" t="s">
        <v>445</v>
      </c>
      <c r="DW126" s="977"/>
      <c r="DX126" s="977"/>
      <c r="DY126" s="977"/>
      <c r="DZ126" s="978"/>
    </row>
    <row r="127" spans="1:130" s="247" customFormat="1" ht="26.25" customHeight="1">
      <c r="A127" s="1116"/>
      <c r="B127" s="1004"/>
      <c r="C127" s="1058" t="s">
        <v>495</v>
      </c>
      <c r="D127" s="1059"/>
      <c r="E127" s="1059"/>
      <c r="F127" s="1059"/>
      <c r="G127" s="1059"/>
      <c r="H127" s="1059"/>
      <c r="I127" s="1059"/>
      <c r="J127" s="1059"/>
      <c r="K127" s="1059"/>
      <c r="L127" s="1059"/>
      <c r="M127" s="1059"/>
      <c r="N127" s="1059"/>
      <c r="O127" s="1059"/>
      <c r="P127" s="1059"/>
      <c r="Q127" s="1059"/>
      <c r="R127" s="1059"/>
      <c r="S127" s="1059"/>
      <c r="T127" s="1059"/>
      <c r="U127" s="1059"/>
      <c r="V127" s="1059"/>
      <c r="W127" s="1059"/>
      <c r="X127" s="1059"/>
      <c r="Y127" s="1059"/>
      <c r="Z127" s="1060"/>
      <c r="AA127" s="1014">
        <v>6857</v>
      </c>
      <c r="AB127" s="1015"/>
      <c r="AC127" s="1015"/>
      <c r="AD127" s="1015"/>
      <c r="AE127" s="1016"/>
      <c r="AF127" s="1017">
        <v>2911</v>
      </c>
      <c r="AG127" s="1015"/>
      <c r="AH127" s="1015"/>
      <c r="AI127" s="1015"/>
      <c r="AJ127" s="1016"/>
      <c r="AK127" s="1017">
        <v>513</v>
      </c>
      <c r="AL127" s="1015"/>
      <c r="AM127" s="1015"/>
      <c r="AN127" s="1015"/>
      <c r="AO127" s="1016"/>
      <c r="AP127" s="1018">
        <v>0</v>
      </c>
      <c r="AQ127" s="1019"/>
      <c r="AR127" s="1019"/>
      <c r="AS127" s="1019"/>
      <c r="AT127" s="1020"/>
      <c r="AU127" s="283"/>
      <c r="AV127" s="283"/>
      <c r="AW127" s="283"/>
      <c r="AX127" s="1088" t="s">
        <v>496</v>
      </c>
      <c r="AY127" s="1089"/>
      <c r="AZ127" s="1089"/>
      <c r="BA127" s="1089"/>
      <c r="BB127" s="1089"/>
      <c r="BC127" s="1089"/>
      <c r="BD127" s="1089"/>
      <c r="BE127" s="1090"/>
      <c r="BF127" s="1091" t="s">
        <v>497</v>
      </c>
      <c r="BG127" s="1089"/>
      <c r="BH127" s="1089"/>
      <c r="BI127" s="1089"/>
      <c r="BJ127" s="1089"/>
      <c r="BK127" s="1089"/>
      <c r="BL127" s="1090"/>
      <c r="BM127" s="1091" t="s">
        <v>498</v>
      </c>
      <c r="BN127" s="1089"/>
      <c r="BO127" s="1089"/>
      <c r="BP127" s="1089"/>
      <c r="BQ127" s="1089"/>
      <c r="BR127" s="1089"/>
      <c r="BS127" s="1090"/>
      <c r="BT127" s="1091" t="s">
        <v>499</v>
      </c>
      <c r="BU127" s="1089"/>
      <c r="BV127" s="1089"/>
      <c r="BW127" s="1089"/>
      <c r="BX127" s="1089"/>
      <c r="BY127" s="1089"/>
      <c r="BZ127" s="1113"/>
      <c r="CA127" s="283"/>
      <c r="CB127" s="283"/>
      <c r="CC127" s="283"/>
      <c r="CD127" s="284"/>
      <c r="CE127" s="284"/>
      <c r="CF127" s="284"/>
      <c r="CG127" s="281"/>
      <c r="CH127" s="281"/>
      <c r="CI127" s="281"/>
      <c r="CJ127" s="282"/>
      <c r="CK127" s="1080"/>
      <c r="CL127" s="1067"/>
      <c r="CM127" s="1067"/>
      <c r="CN127" s="1067"/>
      <c r="CO127" s="1068"/>
      <c r="CP127" s="1005" t="s">
        <v>500</v>
      </c>
      <c r="CQ127" s="1006"/>
      <c r="CR127" s="1006"/>
      <c r="CS127" s="1006"/>
      <c r="CT127" s="1006"/>
      <c r="CU127" s="1006"/>
      <c r="CV127" s="1006"/>
      <c r="CW127" s="1006"/>
      <c r="CX127" s="1006"/>
      <c r="CY127" s="1006"/>
      <c r="CZ127" s="1006"/>
      <c r="DA127" s="1006"/>
      <c r="DB127" s="1006"/>
      <c r="DC127" s="1006"/>
      <c r="DD127" s="1006"/>
      <c r="DE127" s="1006"/>
      <c r="DF127" s="1007"/>
      <c r="DG127" s="975" t="s">
        <v>452</v>
      </c>
      <c r="DH127" s="976"/>
      <c r="DI127" s="976"/>
      <c r="DJ127" s="976"/>
      <c r="DK127" s="976"/>
      <c r="DL127" s="976" t="s">
        <v>452</v>
      </c>
      <c r="DM127" s="976"/>
      <c r="DN127" s="976"/>
      <c r="DO127" s="976"/>
      <c r="DP127" s="976"/>
      <c r="DQ127" s="976" t="s">
        <v>455</v>
      </c>
      <c r="DR127" s="976"/>
      <c r="DS127" s="976"/>
      <c r="DT127" s="976"/>
      <c r="DU127" s="976"/>
      <c r="DV127" s="977" t="s">
        <v>446</v>
      </c>
      <c r="DW127" s="977"/>
      <c r="DX127" s="977"/>
      <c r="DY127" s="977"/>
      <c r="DZ127" s="978"/>
    </row>
    <row r="128" spans="1:130" s="247" customFormat="1" ht="26.25" customHeight="1" thickBot="1">
      <c r="A128" s="1099" t="s">
        <v>501</v>
      </c>
      <c r="B128" s="1100"/>
      <c r="C128" s="1100"/>
      <c r="D128" s="1100"/>
      <c r="E128" s="1100"/>
      <c r="F128" s="1100"/>
      <c r="G128" s="1100"/>
      <c r="H128" s="1100"/>
      <c r="I128" s="1100"/>
      <c r="J128" s="1100"/>
      <c r="K128" s="1100"/>
      <c r="L128" s="1100"/>
      <c r="M128" s="1100"/>
      <c r="N128" s="1100"/>
      <c r="O128" s="1100"/>
      <c r="P128" s="1100"/>
      <c r="Q128" s="1100"/>
      <c r="R128" s="1100"/>
      <c r="S128" s="1100"/>
      <c r="T128" s="1100"/>
      <c r="U128" s="1100"/>
      <c r="V128" s="1100"/>
      <c r="W128" s="1101" t="s">
        <v>502</v>
      </c>
      <c r="X128" s="1101"/>
      <c r="Y128" s="1101"/>
      <c r="Z128" s="1102"/>
      <c r="AA128" s="1103">
        <v>201024</v>
      </c>
      <c r="AB128" s="1104"/>
      <c r="AC128" s="1104"/>
      <c r="AD128" s="1104"/>
      <c r="AE128" s="1105"/>
      <c r="AF128" s="1106">
        <v>154981</v>
      </c>
      <c r="AG128" s="1104"/>
      <c r="AH128" s="1104"/>
      <c r="AI128" s="1104"/>
      <c r="AJ128" s="1105"/>
      <c r="AK128" s="1106">
        <v>127064</v>
      </c>
      <c r="AL128" s="1104"/>
      <c r="AM128" s="1104"/>
      <c r="AN128" s="1104"/>
      <c r="AO128" s="1105"/>
      <c r="AP128" s="1107"/>
      <c r="AQ128" s="1108"/>
      <c r="AR128" s="1108"/>
      <c r="AS128" s="1108"/>
      <c r="AT128" s="1109"/>
      <c r="AU128" s="283"/>
      <c r="AV128" s="283"/>
      <c r="AW128" s="283"/>
      <c r="AX128" s="944" t="s">
        <v>503</v>
      </c>
      <c r="AY128" s="945"/>
      <c r="AZ128" s="945"/>
      <c r="BA128" s="945"/>
      <c r="BB128" s="945"/>
      <c r="BC128" s="945"/>
      <c r="BD128" s="945"/>
      <c r="BE128" s="946"/>
      <c r="BF128" s="1110" t="s">
        <v>446</v>
      </c>
      <c r="BG128" s="1111"/>
      <c r="BH128" s="1111"/>
      <c r="BI128" s="1111"/>
      <c r="BJ128" s="1111"/>
      <c r="BK128" s="1111"/>
      <c r="BL128" s="1112"/>
      <c r="BM128" s="1110">
        <v>13.64</v>
      </c>
      <c r="BN128" s="1111"/>
      <c r="BO128" s="1111"/>
      <c r="BP128" s="1111"/>
      <c r="BQ128" s="1111"/>
      <c r="BR128" s="1111"/>
      <c r="BS128" s="1112"/>
      <c r="BT128" s="1110">
        <v>20</v>
      </c>
      <c r="BU128" s="1111"/>
      <c r="BV128" s="1111"/>
      <c r="BW128" s="1111"/>
      <c r="BX128" s="1111"/>
      <c r="BY128" s="1111"/>
      <c r="BZ128" s="1135"/>
      <c r="CA128" s="284"/>
      <c r="CB128" s="284"/>
      <c r="CC128" s="284"/>
      <c r="CD128" s="284"/>
      <c r="CE128" s="284"/>
      <c r="CF128" s="284"/>
      <c r="CG128" s="281"/>
      <c r="CH128" s="281"/>
      <c r="CI128" s="281"/>
      <c r="CJ128" s="282"/>
      <c r="CK128" s="1081"/>
      <c r="CL128" s="1082"/>
      <c r="CM128" s="1082"/>
      <c r="CN128" s="1082"/>
      <c r="CO128" s="1083"/>
      <c r="CP128" s="1092" t="s">
        <v>504</v>
      </c>
      <c r="CQ128" s="1093"/>
      <c r="CR128" s="1093"/>
      <c r="CS128" s="1093"/>
      <c r="CT128" s="1093"/>
      <c r="CU128" s="1093"/>
      <c r="CV128" s="1093"/>
      <c r="CW128" s="1093"/>
      <c r="CX128" s="1093"/>
      <c r="CY128" s="1093"/>
      <c r="CZ128" s="1093"/>
      <c r="DA128" s="1093"/>
      <c r="DB128" s="1093"/>
      <c r="DC128" s="1093"/>
      <c r="DD128" s="1093"/>
      <c r="DE128" s="1093"/>
      <c r="DF128" s="1094"/>
      <c r="DG128" s="1095" t="s">
        <v>461</v>
      </c>
      <c r="DH128" s="1096"/>
      <c r="DI128" s="1096"/>
      <c r="DJ128" s="1096"/>
      <c r="DK128" s="1096"/>
      <c r="DL128" s="1096" t="s">
        <v>455</v>
      </c>
      <c r="DM128" s="1096"/>
      <c r="DN128" s="1096"/>
      <c r="DO128" s="1096"/>
      <c r="DP128" s="1096"/>
      <c r="DQ128" s="1096" t="s">
        <v>455</v>
      </c>
      <c r="DR128" s="1096"/>
      <c r="DS128" s="1096"/>
      <c r="DT128" s="1096"/>
      <c r="DU128" s="1096"/>
      <c r="DV128" s="1097" t="s">
        <v>447</v>
      </c>
      <c r="DW128" s="1097"/>
      <c r="DX128" s="1097"/>
      <c r="DY128" s="1097"/>
      <c r="DZ128" s="1098"/>
    </row>
    <row r="129" spans="1:131" s="247" customFormat="1" ht="26.25" customHeight="1">
      <c r="A129" s="986" t="s">
        <v>108</v>
      </c>
      <c r="B129" s="987"/>
      <c r="C129" s="987"/>
      <c r="D129" s="987"/>
      <c r="E129" s="987"/>
      <c r="F129" s="987"/>
      <c r="G129" s="987"/>
      <c r="H129" s="987"/>
      <c r="I129" s="987"/>
      <c r="J129" s="987"/>
      <c r="K129" s="987"/>
      <c r="L129" s="987"/>
      <c r="M129" s="987"/>
      <c r="N129" s="987"/>
      <c r="O129" s="987"/>
      <c r="P129" s="987"/>
      <c r="Q129" s="987"/>
      <c r="R129" s="987"/>
      <c r="S129" s="987"/>
      <c r="T129" s="987"/>
      <c r="U129" s="987"/>
      <c r="V129" s="987"/>
      <c r="W129" s="1129" t="s">
        <v>505</v>
      </c>
      <c r="X129" s="1130"/>
      <c r="Y129" s="1130"/>
      <c r="Z129" s="1131"/>
      <c r="AA129" s="1014">
        <v>8964838</v>
      </c>
      <c r="AB129" s="1015"/>
      <c r="AC129" s="1015"/>
      <c r="AD129" s="1015"/>
      <c r="AE129" s="1016"/>
      <c r="AF129" s="1017">
        <v>8747471</v>
      </c>
      <c r="AG129" s="1015"/>
      <c r="AH129" s="1015"/>
      <c r="AI129" s="1015"/>
      <c r="AJ129" s="1016"/>
      <c r="AK129" s="1017">
        <v>8431298</v>
      </c>
      <c r="AL129" s="1015"/>
      <c r="AM129" s="1015"/>
      <c r="AN129" s="1015"/>
      <c r="AO129" s="1016"/>
      <c r="AP129" s="1132"/>
      <c r="AQ129" s="1133"/>
      <c r="AR129" s="1133"/>
      <c r="AS129" s="1133"/>
      <c r="AT129" s="1134"/>
      <c r="AU129" s="285"/>
      <c r="AV129" s="285"/>
      <c r="AW129" s="285"/>
      <c r="AX129" s="1123" t="s">
        <v>506</v>
      </c>
      <c r="AY129" s="1006"/>
      <c r="AZ129" s="1006"/>
      <c r="BA129" s="1006"/>
      <c r="BB129" s="1006"/>
      <c r="BC129" s="1006"/>
      <c r="BD129" s="1006"/>
      <c r="BE129" s="1007"/>
      <c r="BF129" s="1124" t="s">
        <v>507</v>
      </c>
      <c r="BG129" s="1125"/>
      <c r="BH129" s="1125"/>
      <c r="BI129" s="1125"/>
      <c r="BJ129" s="1125"/>
      <c r="BK129" s="1125"/>
      <c r="BL129" s="1126"/>
      <c r="BM129" s="1124">
        <v>18.64</v>
      </c>
      <c r="BN129" s="1125"/>
      <c r="BO129" s="1125"/>
      <c r="BP129" s="1125"/>
      <c r="BQ129" s="1125"/>
      <c r="BR129" s="1125"/>
      <c r="BS129" s="1126"/>
      <c r="BT129" s="1124">
        <v>30</v>
      </c>
      <c r="BU129" s="1127"/>
      <c r="BV129" s="1127"/>
      <c r="BW129" s="1127"/>
      <c r="BX129" s="1127"/>
      <c r="BY129" s="1127"/>
      <c r="BZ129" s="1128"/>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986" t="s">
        <v>508</v>
      </c>
      <c r="B130" s="987"/>
      <c r="C130" s="987"/>
      <c r="D130" s="987"/>
      <c r="E130" s="987"/>
      <c r="F130" s="987"/>
      <c r="G130" s="987"/>
      <c r="H130" s="987"/>
      <c r="I130" s="987"/>
      <c r="J130" s="987"/>
      <c r="K130" s="987"/>
      <c r="L130" s="987"/>
      <c r="M130" s="987"/>
      <c r="N130" s="987"/>
      <c r="O130" s="987"/>
      <c r="P130" s="987"/>
      <c r="Q130" s="987"/>
      <c r="R130" s="987"/>
      <c r="S130" s="987"/>
      <c r="T130" s="987"/>
      <c r="U130" s="987"/>
      <c r="V130" s="987"/>
      <c r="W130" s="1129" t="s">
        <v>509</v>
      </c>
      <c r="X130" s="1130"/>
      <c r="Y130" s="1130"/>
      <c r="Z130" s="1131"/>
      <c r="AA130" s="1014">
        <v>2522940</v>
      </c>
      <c r="AB130" s="1015"/>
      <c r="AC130" s="1015"/>
      <c r="AD130" s="1015"/>
      <c r="AE130" s="1016"/>
      <c r="AF130" s="1017">
        <v>2425642</v>
      </c>
      <c r="AG130" s="1015"/>
      <c r="AH130" s="1015"/>
      <c r="AI130" s="1015"/>
      <c r="AJ130" s="1016"/>
      <c r="AK130" s="1017">
        <v>2188527</v>
      </c>
      <c r="AL130" s="1015"/>
      <c r="AM130" s="1015"/>
      <c r="AN130" s="1015"/>
      <c r="AO130" s="1016"/>
      <c r="AP130" s="1132"/>
      <c r="AQ130" s="1133"/>
      <c r="AR130" s="1133"/>
      <c r="AS130" s="1133"/>
      <c r="AT130" s="1134"/>
      <c r="AU130" s="285"/>
      <c r="AV130" s="285"/>
      <c r="AW130" s="285"/>
      <c r="AX130" s="1123" t="s">
        <v>510</v>
      </c>
      <c r="AY130" s="1006"/>
      <c r="AZ130" s="1006"/>
      <c r="BA130" s="1006"/>
      <c r="BB130" s="1006"/>
      <c r="BC130" s="1006"/>
      <c r="BD130" s="1006"/>
      <c r="BE130" s="1007"/>
      <c r="BF130" s="1160">
        <v>9.1999999999999993</v>
      </c>
      <c r="BG130" s="1161"/>
      <c r="BH130" s="1161"/>
      <c r="BI130" s="1161"/>
      <c r="BJ130" s="1161"/>
      <c r="BK130" s="1161"/>
      <c r="BL130" s="1162"/>
      <c r="BM130" s="1160">
        <v>25</v>
      </c>
      <c r="BN130" s="1161"/>
      <c r="BO130" s="1161"/>
      <c r="BP130" s="1161"/>
      <c r="BQ130" s="1161"/>
      <c r="BR130" s="1161"/>
      <c r="BS130" s="1162"/>
      <c r="BT130" s="1160">
        <v>35</v>
      </c>
      <c r="BU130" s="1163"/>
      <c r="BV130" s="1163"/>
      <c r="BW130" s="1163"/>
      <c r="BX130" s="1163"/>
      <c r="BY130" s="1163"/>
      <c r="BZ130" s="1164"/>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1165"/>
      <c r="B131" s="1166"/>
      <c r="C131" s="1166"/>
      <c r="D131" s="1166"/>
      <c r="E131" s="1166"/>
      <c r="F131" s="1166"/>
      <c r="G131" s="1166"/>
      <c r="H131" s="1166"/>
      <c r="I131" s="1166"/>
      <c r="J131" s="1166"/>
      <c r="K131" s="1166"/>
      <c r="L131" s="1166"/>
      <c r="M131" s="1166"/>
      <c r="N131" s="1166"/>
      <c r="O131" s="1166"/>
      <c r="P131" s="1166"/>
      <c r="Q131" s="1166"/>
      <c r="R131" s="1166"/>
      <c r="S131" s="1166"/>
      <c r="T131" s="1166"/>
      <c r="U131" s="1166"/>
      <c r="V131" s="1166"/>
      <c r="W131" s="1167" t="s">
        <v>511</v>
      </c>
      <c r="X131" s="1168"/>
      <c r="Y131" s="1168"/>
      <c r="Z131" s="1169"/>
      <c r="AA131" s="1061">
        <v>6441898</v>
      </c>
      <c r="AB131" s="1040"/>
      <c r="AC131" s="1040"/>
      <c r="AD131" s="1040"/>
      <c r="AE131" s="1041"/>
      <c r="AF131" s="1039">
        <v>6321829</v>
      </c>
      <c r="AG131" s="1040"/>
      <c r="AH131" s="1040"/>
      <c r="AI131" s="1040"/>
      <c r="AJ131" s="1041"/>
      <c r="AK131" s="1039">
        <v>6242771</v>
      </c>
      <c r="AL131" s="1040"/>
      <c r="AM131" s="1040"/>
      <c r="AN131" s="1040"/>
      <c r="AO131" s="1041"/>
      <c r="AP131" s="1170"/>
      <c r="AQ131" s="1171"/>
      <c r="AR131" s="1171"/>
      <c r="AS131" s="1171"/>
      <c r="AT131" s="1172"/>
      <c r="AU131" s="285"/>
      <c r="AV131" s="285"/>
      <c r="AW131" s="285"/>
      <c r="AX131" s="1142" t="s">
        <v>512</v>
      </c>
      <c r="AY131" s="1093"/>
      <c r="AZ131" s="1093"/>
      <c r="BA131" s="1093"/>
      <c r="BB131" s="1093"/>
      <c r="BC131" s="1093"/>
      <c r="BD131" s="1093"/>
      <c r="BE131" s="1094"/>
      <c r="BF131" s="1143">
        <v>112.7</v>
      </c>
      <c r="BG131" s="1144"/>
      <c r="BH131" s="1144"/>
      <c r="BI131" s="1144"/>
      <c r="BJ131" s="1144"/>
      <c r="BK131" s="1144"/>
      <c r="BL131" s="1145"/>
      <c r="BM131" s="1143">
        <v>350</v>
      </c>
      <c r="BN131" s="1144"/>
      <c r="BO131" s="1144"/>
      <c r="BP131" s="1144"/>
      <c r="BQ131" s="1144"/>
      <c r="BR131" s="1144"/>
      <c r="BS131" s="1145"/>
      <c r="BT131" s="1146"/>
      <c r="BU131" s="1147"/>
      <c r="BV131" s="1147"/>
      <c r="BW131" s="1147"/>
      <c r="BX131" s="1147"/>
      <c r="BY131" s="1147"/>
      <c r="BZ131" s="1148"/>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1149" t="s">
        <v>513</v>
      </c>
      <c r="B132" s="1150"/>
      <c r="C132" s="1150"/>
      <c r="D132" s="1150"/>
      <c r="E132" s="1150"/>
      <c r="F132" s="1150"/>
      <c r="G132" s="1150"/>
      <c r="H132" s="1150"/>
      <c r="I132" s="1150"/>
      <c r="J132" s="1150"/>
      <c r="K132" s="1150"/>
      <c r="L132" s="1150"/>
      <c r="M132" s="1150"/>
      <c r="N132" s="1150"/>
      <c r="O132" s="1150"/>
      <c r="P132" s="1150"/>
      <c r="Q132" s="1150"/>
      <c r="R132" s="1150"/>
      <c r="S132" s="1150"/>
      <c r="T132" s="1150"/>
      <c r="U132" s="1150"/>
      <c r="V132" s="1153" t="s">
        <v>514</v>
      </c>
      <c r="W132" s="1153"/>
      <c r="X132" s="1153"/>
      <c r="Y132" s="1153"/>
      <c r="Z132" s="1154"/>
      <c r="AA132" s="1155">
        <v>9.3291293960000008</v>
      </c>
      <c r="AB132" s="1156"/>
      <c r="AC132" s="1156"/>
      <c r="AD132" s="1156"/>
      <c r="AE132" s="1157"/>
      <c r="AF132" s="1158">
        <v>9.2375007300000007</v>
      </c>
      <c r="AG132" s="1156"/>
      <c r="AH132" s="1156"/>
      <c r="AI132" s="1156"/>
      <c r="AJ132" s="1157"/>
      <c r="AK132" s="1158">
        <v>9.0936220470000002</v>
      </c>
      <c r="AL132" s="1156"/>
      <c r="AM132" s="1156"/>
      <c r="AN132" s="1156"/>
      <c r="AO132" s="1157"/>
      <c r="AP132" s="1055"/>
      <c r="AQ132" s="1056"/>
      <c r="AR132" s="1056"/>
      <c r="AS132" s="1056"/>
      <c r="AT132" s="1159"/>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1151"/>
      <c r="B133" s="1152"/>
      <c r="C133" s="1152"/>
      <c r="D133" s="1152"/>
      <c r="E133" s="1152"/>
      <c r="F133" s="1152"/>
      <c r="G133" s="1152"/>
      <c r="H133" s="1152"/>
      <c r="I133" s="1152"/>
      <c r="J133" s="1152"/>
      <c r="K133" s="1152"/>
      <c r="L133" s="1152"/>
      <c r="M133" s="1152"/>
      <c r="N133" s="1152"/>
      <c r="O133" s="1152"/>
      <c r="P133" s="1152"/>
      <c r="Q133" s="1152"/>
      <c r="R133" s="1152"/>
      <c r="S133" s="1152"/>
      <c r="T133" s="1152"/>
      <c r="U133" s="1152"/>
      <c r="V133" s="1136" t="s">
        <v>515</v>
      </c>
      <c r="W133" s="1136"/>
      <c r="X133" s="1136"/>
      <c r="Y133" s="1136"/>
      <c r="Z133" s="1137"/>
      <c r="AA133" s="1138">
        <v>11.3</v>
      </c>
      <c r="AB133" s="1139"/>
      <c r="AC133" s="1139"/>
      <c r="AD133" s="1139"/>
      <c r="AE133" s="1140"/>
      <c r="AF133" s="1138">
        <v>10.1</v>
      </c>
      <c r="AG133" s="1139"/>
      <c r="AH133" s="1139"/>
      <c r="AI133" s="1139"/>
      <c r="AJ133" s="1140"/>
      <c r="AK133" s="1138">
        <v>9.1999999999999993</v>
      </c>
      <c r="AL133" s="1139"/>
      <c r="AM133" s="1139"/>
      <c r="AN133" s="1139"/>
      <c r="AO133" s="1140"/>
      <c r="AP133" s="1085"/>
      <c r="AQ133" s="1086"/>
      <c r="AR133" s="1086"/>
      <c r="AS133" s="1086"/>
      <c r="AT133" s="1141"/>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8mPF+pqJi+BMKehhgzXnhtI8ILpUA8/9eVCH+BFs+tZz6+ZSxOi2xeFcvgYJSR7En9w08cTVtDB+sX6AZGYT+g==" saltValue="8zoEir9qowgFKFgdUcU3j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516</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x51+FV+aQhHBWdexfuSWDvBWxiohHGd14iypXxpKOS2FjPJaQHgU5CjS0+lFKn1SzHaFr5uEBhzlqmSEAWLK9Q==" saltValue="30wf31yuKOs4bPFWrrjSh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9bYn/12UQWBzv90ZgH+D/ZA8ha51LGEE6m4fhUYLx1dk06AGn/oxoTH6+XVR0+XP9CzrKHak+fpcahBDqxwxSg==" saltValue="ImYiytX++uJFEuw43EWrdA=="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517</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518</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6" t="s">
        <v>519</v>
      </c>
      <c r="AP7" s="304"/>
      <c r="AQ7" s="305" t="s">
        <v>520</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7"/>
      <c r="AP8" s="310" t="s">
        <v>521</v>
      </c>
      <c r="AQ8" s="311" t="s">
        <v>522</v>
      </c>
      <c r="AR8" s="312" t="s">
        <v>523</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78" t="s">
        <v>524</v>
      </c>
      <c r="AL9" s="1179"/>
      <c r="AM9" s="1179"/>
      <c r="AN9" s="1180"/>
      <c r="AO9" s="313">
        <v>2028053</v>
      </c>
      <c r="AP9" s="313">
        <v>144448</v>
      </c>
      <c r="AQ9" s="314">
        <v>92300</v>
      </c>
      <c r="AR9" s="315">
        <v>56.5</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78" t="s">
        <v>525</v>
      </c>
      <c r="AL10" s="1179"/>
      <c r="AM10" s="1179"/>
      <c r="AN10" s="1180"/>
      <c r="AO10" s="316">
        <v>214335</v>
      </c>
      <c r="AP10" s="316">
        <v>15266</v>
      </c>
      <c r="AQ10" s="317">
        <v>10627</v>
      </c>
      <c r="AR10" s="318">
        <v>43.7</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78" t="s">
        <v>526</v>
      </c>
      <c r="AL11" s="1179"/>
      <c r="AM11" s="1179"/>
      <c r="AN11" s="1180"/>
      <c r="AO11" s="316">
        <v>437809</v>
      </c>
      <c r="AP11" s="316">
        <v>31183</v>
      </c>
      <c r="AQ11" s="317">
        <v>14044</v>
      </c>
      <c r="AR11" s="318">
        <v>122</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78" t="s">
        <v>527</v>
      </c>
      <c r="AL12" s="1179"/>
      <c r="AM12" s="1179"/>
      <c r="AN12" s="1180"/>
      <c r="AO12" s="316" t="s">
        <v>528</v>
      </c>
      <c r="AP12" s="316" t="s">
        <v>528</v>
      </c>
      <c r="AQ12" s="317">
        <v>859</v>
      </c>
      <c r="AR12" s="318" t="s">
        <v>528</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78" t="s">
        <v>529</v>
      </c>
      <c r="AL13" s="1179"/>
      <c r="AM13" s="1179"/>
      <c r="AN13" s="1180"/>
      <c r="AO13" s="316" t="s">
        <v>528</v>
      </c>
      <c r="AP13" s="316" t="s">
        <v>528</v>
      </c>
      <c r="AQ13" s="317">
        <v>30</v>
      </c>
      <c r="AR13" s="318" t="s">
        <v>528</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78" t="s">
        <v>530</v>
      </c>
      <c r="AL14" s="1179"/>
      <c r="AM14" s="1179"/>
      <c r="AN14" s="1180"/>
      <c r="AO14" s="316">
        <v>70418</v>
      </c>
      <c r="AP14" s="316">
        <v>5016</v>
      </c>
      <c r="AQ14" s="317">
        <v>4161</v>
      </c>
      <c r="AR14" s="318">
        <v>20.5</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78" t="s">
        <v>531</v>
      </c>
      <c r="AL15" s="1179"/>
      <c r="AM15" s="1179"/>
      <c r="AN15" s="1180"/>
      <c r="AO15" s="316">
        <v>48012</v>
      </c>
      <c r="AP15" s="316">
        <v>3420</v>
      </c>
      <c r="AQ15" s="317">
        <v>2030</v>
      </c>
      <c r="AR15" s="318">
        <v>68.5</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1" t="s">
        <v>532</v>
      </c>
      <c r="AL16" s="1182"/>
      <c r="AM16" s="1182"/>
      <c r="AN16" s="1183"/>
      <c r="AO16" s="316">
        <v>-200340</v>
      </c>
      <c r="AP16" s="316">
        <v>-14269</v>
      </c>
      <c r="AQ16" s="317">
        <v>-8642</v>
      </c>
      <c r="AR16" s="318">
        <v>65.099999999999994</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1" t="s">
        <v>189</v>
      </c>
      <c r="AL17" s="1182"/>
      <c r="AM17" s="1182"/>
      <c r="AN17" s="1183"/>
      <c r="AO17" s="316">
        <v>2598287</v>
      </c>
      <c r="AP17" s="316">
        <v>185063</v>
      </c>
      <c r="AQ17" s="317">
        <v>115409</v>
      </c>
      <c r="AR17" s="318">
        <v>60.4</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533</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534</v>
      </c>
      <c r="AP20" s="324" t="s">
        <v>535</v>
      </c>
      <c r="AQ20" s="325" t="s">
        <v>536</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3" t="s">
        <v>537</v>
      </c>
      <c r="AL21" s="1174"/>
      <c r="AM21" s="1174"/>
      <c r="AN21" s="1175"/>
      <c r="AO21" s="328">
        <v>16.309999999999999</v>
      </c>
      <c r="AP21" s="329">
        <v>10.59</v>
      </c>
      <c r="AQ21" s="330">
        <v>5.72</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3" t="s">
        <v>538</v>
      </c>
      <c r="AL22" s="1174"/>
      <c r="AM22" s="1174"/>
      <c r="AN22" s="1175"/>
      <c r="AO22" s="333">
        <v>99.1</v>
      </c>
      <c r="AP22" s="334">
        <v>96.7</v>
      </c>
      <c r="AQ22" s="335">
        <v>2.4</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539</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540</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541</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6" t="s">
        <v>519</v>
      </c>
      <c r="AP30" s="304"/>
      <c r="AQ30" s="305" t="s">
        <v>520</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7"/>
      <c r="AP31" s="310" t="s">
        <v>521</v>
      </c>
      <c r="AQ31" s="311" t="s">
        <v>522</v>
      </c>
      <c r="AR31" s="312" t="s">
        <v>523</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9" t="s">
        <v>542</v>
      </c>
      <c r="AL32" s="1190"/>
      <c r="AM32" s="1190"/>
      <c r="AN32" s="1191"/>
      <c r="AO32" s="343">
        <v>2321557</v>
      </c>
      <c r="AP32" s="343">
        <v>165353</v>
      </c>
      <c r="AQ32" s="344">
        <v>54047</v>
      </c>
      <c r="AR32" s="345">
        <v>205.9</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9" t="s">
        <v>543</v>
      </c>
      <c r="AL33" s="1190"/>
      <c r="AM33" s="1190"/>
      <c r="AN33" s="1191"/>
      <c r="AO33" s="343" t="s">
        <v>528</v>
      </c>
      <c r="AP33" s="343" t="s">
        <v>528</v>
      </c>
      <c r="AQ33" s="344" t="s">
        <v>528</v>
      </c>
      <c r="AR33" s="345" t="s">
        <v>528</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9" t="s">
        <v>544</v>
      </c>
      <c r="AL34" s="1190"/>
      <c r="AM34" s="1190"/>
      <c r="AN34" s="1191"/>
      <c r="AO34" s="343" t="s">
        <v>528</v>
      </c>
      <c r="AP34" s="343" t="s">
        <v>528</v>
      </c>
      <c r="AQ34" s="344" t="s">
        <v>528</v>
      </c>
      <c r="AR34" s="345" t="s">
        <v>528</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9" t="s">
        <v>545</v>
      </c>
      <c r="AL35" s="1190"/>
      <c r="AM35" s="1190"/>
      <c r="AN35" s="1191"/>
      <c r="AO35" s="343">
        <v>479732</v>
      </c>
      <c r="AP35" s="343">
        <v>34169</v>
      </c>
      <c r="AQ35" s="344">
        <v>14654</v>
      </c>
      <c r="AR35" s="345">
        <v>133.19999999999999</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9" t="s">
        <v>546</v>
      </c>
      <c r="AL36" s="1190"/>
      <c r="AM36" s="1190"/>
      <c r="AN36" s="1191"/>
      <c r="AO36" s="343">
        <v>79312</v>
      </c>
      <c r="AP36" s="343">
        <v>5649</v>
      </c>
      <c r="AQ36" s="344">
        <v>3772</v>
      </c>
      <c r="AR36" s="345">
        <v>49.8</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9" t="s">
        <v>547</v>
      </c>
      <c r="AL37" s="1190"/>
      <c r="AM37" s="1190"/>
      <c r="AN37" s="1191"/>
      <c r="AO37" s="343">
        <v>2684</v>
      </c>
      <c r="AP37" s="343">
        <v>191</v>
      </c>
      <c r="AQ37" s="344">
        <v>740</v>
      </c>
      <c r="AR37" s="345">
        <v>-74.2</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2" t="s">
        <v>548</v>
      </c>
      <c r="AL38" s="1193"/>
      <c r="AM38" s="1193"/>
      <c r="AN38" s="1194"/>
      <c r="AO38" s="346" t="s">
        <v>528</v>
      </c>
      <c r="AP38" s="346" t="s">
        <v>528</v>
      </c>
      <c r="AQ38" s="347">
        <v>12</v>
      </c>
      <c r="AR38" s="335" t="s">
        <v>528</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2" t="s">
        <v>549</v>
      </c>
      <c r="AL39" s="1193"/>
      <c r="AM39" s="1193"/>
      <c r="AN39" s="1194"/>
      <c r="AO39" s="343">
        <v>-127064</v>
      </c>
      <c r="AP39" s="343">
        <v>-9050</v>
      </c>
      <c r="AQ39" s="344">
        <v>-2627</v>
      </c>
      <c r="AR39" s="345">
        <v>244.5</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9" t="s">
        <v>550</v>
      </c>
      <c r="AL40" s="1190"/>
      <c r="AM40" s="1190"/>
      <c r="AN40" s="1191"/>
      <c r="AO40" s="343">
        <v>-2188527</v>
      </c>
      <c r="AP40" s="343">
        <v>-155878</v>
      </c>
      <c r="AQ40" s="344">
        <v>-48398</v>
      </c>
      <c r="AR40" s="345">
        <v>222.1</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5" t="s">
        <v>302</v>
      </c>
      <c r="AL41" s="1196"/>
      <c r="AM41" s="1196"/>
      <c r="AN41" s="1197"/>
      <c r="AO41" s="343">
        <v>567694</v>
      </c>
      <c r="AP41" s="343">
        <v>40434</v>
      </c>
      <c r="AQ41" s="344">
        <v>22201</v>
      </c>
      <c r="AR41" s="345">
        <v>82.1</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551</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552</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553</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4" t="s">
        <v>519</v>
      </c>
      <c r="AN49" s="1186" t="s">
        <v>554</v>
      </c>
      <c r="AO49" s="1187"/>
      <c r="AP49" s="1187"/>
      <c r="AQ49" s="1187"/>
      <c r="AR49" s="1188"/>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5"/>
      <c r="AN50" s="359" t="s">
        <v>555</v>
      </c>
      <c r="AO50" s="360" t="s">
        <v>556</v>
      </c>
      <c r="AP50" s="361" t="s">
        <v>557</v>
      </c>
      <c r="AQ50" s="362" t="s">
        <v>558</v>
      </c>
      <c r="AR50" s="363" t="s">
        <v>559</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560</v>
      </c>
      <c r="AL51" s="356"/>
      <c r="AM51" s="364">
        <v>1964058</v>
      </c>
      <c r="AN51" s="365">
        <v>132778</v>
      </c>
      <c r="AO51" s="366">
        <v>-17.8</v>
      </c>
      <c r="AP51" s="367">
        <v>75972</v>
      </c>
      <c r="AQ51" s="368">
        <v>-10.8</v>
      </c>
      <c r="AR51" s="369">
        <v>-7</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561</v>
      </c>
      <c r="AM52" s="372">
        <v>783074</v>
      </c>
      <c r="AN52" s="373">
        <v>52939</v>
      </c>
      <c r="AO52" s="374">
        <v>-40.5</v>
      </c>
      <c r="AP52" s="375">
        <v>40712</v>
      </c>
      <c r="AQ52" s="376">
        <v>4.8</v>
      </c>
      <c r="AR52" s="377">
        <v>-45.3</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562</v>
      </c>
      <c r="AL53" s="356"/>
      <c r="AM53" s="364">
        <v>2335652</v>
      </c>
      <c r="AN53" s="365">
        <v>158953</v>
      </c>
      <c r="AO53" s="366">
        <v>19.7</v>
      </c>
      <c r="AP53" s="367">
        <v>79466</v>
      </c>
      <c r="AQ53" s="368">
        <v>4.5999999999999996</v>
      </c>
      <c r="AR53" s="369">
        <v>15.1</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561</v>
      </c>
      <c r="AM54" s="372">
        <v>1404561</v>
      </c>
      <c r="AN54" s="373">
        <v>95587</v>
      </c>
      <c r="AO54" s="374">
        <v>80.599999999999994</v>
      </c>
      <c r="AP54" s="375">
        <v>44645</v>
      </c>
      <c r="AQ54" s="376">
        <v>9.6999999999999993</v>
      </c>
      <c r="AR54" s="377">
        <v>70.900000000000006</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563</v>
      </c>
      <c r="AL55" s="356"/>
      <c r="AM55" s="364">
        <v>3825047</v>
      </c>
      <c r="AN55" s="365">
        <v>263724</v>
      </c>
      <c r="AO55" s="366">
        <v>65.900000000000006</v>
      </c>
      <c r="AP55" s="367">
        <v>90072</v>
      </c>
      <c r="AQ55" s="368">
        <v>13.3</v>
      </c>
      <c r="AR55" s="369">
        <v>52.6</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561</v>
      </c>
      <c r="AM56" s="372">
        <v>2286633</v>
      </c>
      <c r="AN56" s="373">
        <v>157655</v>
      </c>
      <c r="AO56" s="374">
        <v>64.900000000000006</v>
      </c>
      <c r="AP56" s="375">
        <v>46083</v>
      </c>
      <c r="AQ56" s="376">
        <v>3.2</v>
      </c>
      <c r="AR56" s="377">
        <v>61.7</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564</v>
      </c>
      <c r="AL57" s="356"/>
      <c r="AM57" s="364">
        <v>3239001</v>
      </c>
      <c r="AN57" s="365">
        <v>226393</v>
      </c>
      <c r="AO57" s="366">
        <v>-14.2</v>
      </c>
      <c r="AP57" s="367">
        <v>88328</v>
      </c>
      <c r="AQ57" s="368">
        <v>-1.9</v>
      </c>
      <c r="AR57" s="369">
        <v>-12.3</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561</v>
      </c>
      <c r="AM58" s="372">
        <v>2135241</v>
      </c>
      <c r="AN58" s="373">
        <v>149244</v>
      </c>
      <c r="AO58" s="374">
        <v>-5.3</v>
      </c>
      <c r="AP58" s="375">
        <v>49013</v>
      </c>
      <c r="AQ58" s="376">
        <v>6.4</v>
      </c>
      <c r="AR58" s="377">
        <v>-11.7</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565</v>
      </c>
      <c r="AL59" s="356"/>
      <c r="AM59" s="364">
        <v>5108101</v>
      </c>
      <c r="AN59" s="365">
        <v>363825</v>
      </c>
      <c r="AO59" s="366">
        <v>60.7</v>
      </c>
      <c r="AP59" s="367">
        <v>103390</v>
      </c>
      <c r="AQ59" s="368">
        <v>17.100000000000001</v>
      </c>
      <c r="AR59" s="369">
        <v>43.6</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561</v>
      </c>
      <c r="AM60" s="372">
        <v>3322581</v>
      </c>
      <c r="AN60" s="373">
        <v>236651</v>
      </c>
      <c r="AO60" s="374">
        <v>58.6</v>
      </c>
      <c r="AP60" s="375">
        <v>51269</v>
      </c>
      <c r="AQ60" s="376">
        <v>4.5999999999999996</v>
      </c>
      <c r="AR60" s="377">
        <v>54</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566</v>
      </c>
      <c r="AL61" s="378"/>
      <c r="AM61" s="379">
        <v>3294372</v>
      </c>
      <c r="AN61" s="380">
        <v>229135</v>
      </c>
      <c r="AO61" s="381">
        <v>22.9</v>
      </c>
      <c r="AP61" s="382">
        <v>87446</v>
      </c>
      <c r="AQ61" s="383">
        <v>4.5</v>
      </c>
      <c r="AR61" s="369">
        <v>18.399999999999999</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561</v>
      </c>
      <c r="AM62" s="372">
        <v>1986418</v>
      </c>
      <c r="AN62" s="373">
        <v>138415</v>
      </c>
      <c r="AO62" s="374">
        <v>31.7</v>
      </c>
      <c r="AP62" s="375">
        <v>46344</v>
      </c>
      <c r="AQ62" s="376">
        <v>5.7</v>
      </c>
      <c r="AR62" s="377">
        <v>26</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TpHHnoeWFADGHlgv+H2+SwIUoqba1Np+thzEvIOJT2J6M6kq0gdbbMaAAVfLfXCg4rGfpxOeOunPRxz9LehbTg==" saltValue="Ds6k/T2XyuMvXGoD8cC8x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568</v>
      </c>
    </row>
    <row r="120" spans="125:125" ht="13.5" hidden="1" customHeight="1"/>
    <row r="121" spans="125:125" ht="13.5" hidden="1" customHeight="1">
      <c r="DU121" s="291"/>
    </row>
  </sheetData>
  <sheetProtection algorithmName="SHA-512" hashValue="2Sd0mnYTvqW0NHSjCckQTlm3FMZHc6Z+PSVWK9Ed+YJKfUZ+fnlXe16S/EtwPrcdYTH3+1KdyLzss66DaAd/0A==" saltValue="kY5iruPYr6GGpP3Q8GScp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569</v>
      </c>
    </row>
  </sheetData>
  <sheetProtection algorithmName="SHA-512" hashValue="EgKPL2LwE/9eutKtfxRQKU7OMd44FJtYm7nL0EF1GU0Yafn+C7RY9sEU3EnAh+iFlg7csKraXE5DZ/CpYA15Dg==" saltValue="FqoOfLb26I4+56JiJNmNS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570</v>
      </c>
      <c r="G46" s="8" t="s">
        <v>571</v>
      </c>
      <c r="H46" s="8" t="s">
        <v>572</v>
      </c>
      <c r="I46" s="8" t="s">
        <v>573</v>
      </c>
      <c r="J46" s="9" t="s">
        <v>574</v>
      </c>
    </row>
    <row r="47" spans="2:10" ht="57.75" customHeight="1">
      <c r="B47" s="10"/>
      <c r="C47" s="1198" t="s">
        <v>3</v>
      </c>
      <c r="D47" s="1198"/>
      <c r="E47" s="1199"/>
      <c r="F47" s="11">
        <v>15.21</v>
      </c>
      <c r="G47" s="12">
        <v>15.55</v>
      </c>
      <c r="H47" s="12">
        <v>15.33</v>
      </c>
      <c r="I47" s="12">
        <v>16.510000000000002</v>
      </c>
      <c r="J47" s="13">
        <v>15.89</v>
      </c>
    </row>
    <row r="48" spans="2:10" ht="57.75" customHeight="1">
      <c r="B48" s="14"/>
      <c r="C48" s="1200" t="s">
        <v>4</v>
      </c>
      <c r="D48" s="1200"/>
      <c r="E48" s="1201"/>
      <c r="F48" s="15">
        <v>1.95</v>
      </c>
      <c r="G48" s="16">
        <v>2.77</v>
      </c>
      <c r="H48" s="16">
        <v>1.5</v>
      </c>
      <c r="I48" s="16">
        <v>2.09</v>
      </c>
      <c r="J48" s="17">
        <v>2.5099999999999998</v>
      </c>
    </row>
    <row r="49" spans="2:10" ht="57.75" customHeight="1" thickBot="1">
      <c r="B49" s="18"/>
      <c r="C49" s="1202" t="s">
        <v>5</v>
      </c>
      <c r="D49" s="1202"/>
      <c r="E49" s="1203"/>
      <c r="F49" s="19">
        <v>0.08</v>
      </c>
      <c r="G49" s="20">
        <v>0.78</v>
      </c>
      <c r="H49" s="20" t="s">
        <v>575</v>
      </c>
      <c r="I49" s="20">
        <v>0.55000000000000004</v>
      </c>
      <c r="J49" s="21" t="s">
        <v>576</v>
      </c>
    </row>
    <row r="50" spans="2:10" ht="13.5" customHeight="1"/>
  </sheetData>
  <sheetProtection algorithmName="SHA-512" hashValue="cFno03E5E1rvRwWbZiUxM/i+40kGE0szq6UL1CQ1X4H+kvBnWLBaDEteYAt6emk3IYhrONSpF0RJVYEhDaymVw==" saltValue="G6pVByiCSBhnGflRgpJOD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2021-03-10T04:37:32Z</cp:lastPrinted>
  <dcterms:created xsi:type="dcterms:W3CDTF">2021-02-05T03:52:50Z</dcterms:created>
  <dcterms:modified xsi:type="dcterms:W3CDTF">2021-10-18T01:50:08Z</dcterms:modified>
  <cp:category/>
</cp:coreProperties>
</file>