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財政課（課長補佐）\12 その他業務\県報告\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<sst xmlns="http://schemas.openxmlformats.org/spreadsheetml/2006/main" count="1118" uniqueCount="629">
  <si>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</si>
  <si>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</si>
  <si>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</si>
  <si>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</si>
  <si>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</si>
  <si>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</si>
  <si>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</si>
  <si>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</si>
  <si>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</si>
  <si>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</si>
  <si>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</si>
  <si>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</si>
  <si>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</si>
  <si>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</si>
  <si>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</si>
  <si>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</si>
  <si>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</si>
  <si>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</si>
  <si>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</si>
  <si>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</si>
  <si>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</si>
  <si>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</si>
  <si>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</si>
  <si>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</si>
  <si>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</si>
  <si>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</si>
  <si>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</si>
  <si>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</si>
  <si>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</si>
  <si>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</si>
  <si>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</si>
  <si>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</si>
  <si>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</si>
  <si>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</si>
  <si>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</si>
  <si>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</si>
  <si>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</si>
  <si>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</si>
  <si>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</si>
  <si>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</si>
  <si>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</si>
  <si>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</si>
  <si>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</si>
  <si>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</si>
  <si>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</si>
  <si>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</si>
  <si>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</si>
  <si>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</si>
  <si>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</si>
  <si>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</si>
  <si>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</si>
  <si>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</si>
  <si>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</si>
  <si>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</si>
  <si>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</si>
  <si>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</si>
  <si>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</si>
  <si>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</si>
  <si>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</si>
  <si>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</si>
  <si>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</si>
  <si>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</si>
  <si>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</si>
  <si>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</si>
  <si>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</si>
  <si>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</si>
  <si>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</si>
  <si>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</si>
  <si>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</si>
  <si>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</si>
  <si>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</si>
  <si>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</si>
  <si>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</si>
  <si>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</si>
  <si>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</si>
  <si>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</si>
  <si>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</si>
  <si>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</si>
  <si>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</si>
  <si>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</si>
  <si>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</si>
  <si>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</si>
  <si>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</si>
  <si>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</si>
  <si>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</si>
  <si>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</si>
  <si>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</si>
  <si>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</si>
  <si>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</si>
  <si>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</si>
  <si>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</si>
  <si>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</si>
  <si>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</si>
  <si>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</si>
  <si>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</si>
  <si>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</si>
  <si>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</si>
  <si>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</si>
  <si>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隠岐の島町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</si>
  <si>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</si>
  <si>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</si>
  <si>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</si>
  <si>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</si>
  <si>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</si>
  <si>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</si>
  <si>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</si>
  <si>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</si>
  <si>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</si>
  <si>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</si>
  <si>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</si>
  <si>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</si>
  <si>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</si>
  <si>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</si>
  <si>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</si>
  <si>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</si>
  <si>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</si>
  <si>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</si>
  <si>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</si>
  <si>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</si>
  <si>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</si>
  <si>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</si>
  <si>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</si>
  <si>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</si>
  <si>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</si>
  <si>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</si>
  <si>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</si>
  <si>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</si>
  <si>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</si>
  <si>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</si>
  <si>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</si>
  <si>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</si>
  <si>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</si>
  <si>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</si>
  <si>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</si>
  <si>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</si>
  <si>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</si>
  <si>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</si>
  <si>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</si>
  <si>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</si>
  <si>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</si>
  <si>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</si>
  <si>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</si>
  <si>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</si>
  <si>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</si>
  <si>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</si>
  <si>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</si>
  <si>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</si>
  <si>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</si>
  <si>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</si>
  <si>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</si>
  <si>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</si>
  <si>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</si>
  <si>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</si>
  <si>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</si>
  <si>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</si>
  <si>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</si>
  <si>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</si>
  <si>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</si>
  <si>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</si>
  <si>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</si>
  <si>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</si>
  <si>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</si>
  <si>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</si>
  <si>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</si>
  <si>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</si>
  <si>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</si>
  <si>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</si>
  <si>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</si>
  <si>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</si>
  <si>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</si>
  <si>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</si>
  <si>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</si>
  <si>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</si>
  <si>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</si>
  <si>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</si>
  <si>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</si>
  <si>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</si>
  <si>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</si>
  <si>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</si>
  <si>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</si>
  <si>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</si>
  <si>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</si>
  <si>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</si>
  <si>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</si>
  <si>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</si>
  <si>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</si>
  <si>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</si>
  <si>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</si>
  <si>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</si>
  <si>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</si>
  <si>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</si>
  <si>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</si>
  <si>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</si>
  <si>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</si>
  <si>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</si>
  <si>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</si>
  <si>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</si>
  <si>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</si>
  <si>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</si>
  <si>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</si>
  <si>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</si>
  <si>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</si>
  <si>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</si>
  <si>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</si>
  <si>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</si>
  <si>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</si>
  <si>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</si>
  <si>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</si>
  <si>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</si>
  <si>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</si>
  <si>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</si>
  <si>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</si>
  <si>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</si>
  <si>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</si>
  <si>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</si>
  <si>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</si>
  <si>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</si>
  <si>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</si>
  <si>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</si>
  <si>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</si>
  <si>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</si>
  <si>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</si>
  <si>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島根県隠岐の島町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</si>
  <si>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</si>
  <si>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</si>
  <si>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</si>
  <si>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</si>
  <si>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</si>
  <si>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</si>
  <si>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</si>
  <si>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</si>
  <si>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</si>
  <si>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</si>
  <si>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</si>
  <si>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</si>
  <si>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</si>
  <si>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</si>
  <si>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</si>
  <si>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</si>
  <si>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</si>
  <si>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</si>
  <si>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</si>
  <si>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</si>
  <si>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</si>
  <si>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</si>
  <si>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</si>
  <si>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</si>
  <si>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</si>
  <si>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</si>
  <si>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</si>
  <si>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</si>
  <si>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</si>
  <si>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</si>
  <si>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</si>
  <si>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</si>
  <si>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</si>
  <si>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</si>
  <si>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</si>
  <si>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</si>
  <si>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</si>
  <si>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</si>
  <si>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</si>
  <si>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</si>
  <si>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</si>
  <si>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</si>
  <si>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</si>
  <si>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</si>
  <si>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</si>
  <si>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</si>
  <si>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</si>
  <si>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</si>
  <si>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</si>
  <si>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</si>
  <si>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</si>
  <si>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</si>
  <si>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</si>
  <si>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</si>
  <si>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</si>
  <si>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</si>
  <si>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</si>
  <si>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</si>
  <si>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</si>
  <si>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</si>
  <si>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</si>
  <si>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</si>
  <si>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</si>
  <si>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</si>
  <si>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</si>
  <si>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</si>
  <si>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</si>
  <si>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</si>
  <si>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</si>
  <si>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</si>
  <si>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</si>
  <si>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</si>
  <si>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</si>
  <si>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</si>
  <si>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</si>
  <si>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</si>
  <si>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</si>
  <si>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</si>
  <si>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</si>
  <si>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</si>
  <si>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</si>
  <si>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</si>
  <si>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</si>
  <si>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</si>
  <si>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</si>
  <si>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</si>
  <si>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</si>
  <si>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</si>
  <si>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</si>
  <si>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</si>
  <si>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</si>
  <si>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</si>
  <si>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</si>
  <si>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</si>
  <si>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</si>
  <si>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</si>
  <si>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</si>
  <si>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</si>
  <si>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</si>
  <si>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</si>
  <si>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</si>
  <si>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</si>
  <si>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</si>
  <si>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</si>
  <si>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</si>
  <si>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</si>
  <si>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</si>
  <si>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</si>
  <si>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</si>
  <si>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</si>
  <si>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</si>
  <si>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</si>
  <si>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</si>
  <si>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</si>
  <si>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</si>
  <si>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</si>
  <si>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</si>
  <si>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</si>
  <si>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</si>
  <si>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</si>
  <si>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</si>
  <si>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</si>
  <si>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</si>
  <si>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</si>
  <si>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</si>
  <si>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</si>
  <si>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</si>
  <si>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</si>
  <si>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</si>
  <si>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</si>
  <si>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</si>
  <si>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</si>
  <si>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</si>
  <si>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</si>
  <si>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</si>
  <si>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</si>
  <si>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</si>
  <si>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</si>
  <si>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</si>
  <si>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</si>
  <si>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</si>
  <si>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</si>
  <si>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</si>
  <si>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</si>
  <si>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</si>
  <si>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</si>
  <si>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</si>
  <si>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</si>
  <si>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</si>
  <si>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</si>
  <si>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</si>
  <si>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</si>
  <si>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</si>
  <si>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</si>
  <si>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島根県隠岐の島町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</si>
  <si>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</si>
  <si>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</si>
  <si>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</si>
  <si>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</si>
  <si>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</si>
  <si>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</si>
  <si>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</si>
  <si>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</si>
  <si>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</si>
  <si>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</si>
  <si>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</si>
  <si>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</si>
  <si>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</si>
  <si>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</si>
  <si>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</si>
  <si>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</si>
  <si>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</si>
  <si>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</si>
  <si>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</si>
  <si>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</si>
  <si>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布施へき地診療施設事業特別会計</t>
    <phoneticPr fontId="5"/>
  </si>
  <si>
    <t>五箇へき地診療施設事業特別会計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</si>
  <si>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</si>
  <si>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</si>
  <si>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</si>
  <si>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</si>
  <si>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</si>
  <si>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</si>
  <si>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</si>
  <si>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</si>
  <si>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</si>
  <si>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</si>
  <si>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</si>
  <si>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</si>
  <si>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</si>
  <si>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</si>
  <si>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国民健康保険施設勘定（中村診療所）特別会計</t>
    <phoneticPr fontId="5"/>
  </si>
  <si>
    <t>国民健康保険施設勘定（五箇診療所）特別会計</t>
    <phoneticPr fontId="5"/>
  </si>
  <si>
    <t>国民健康保険施設勘定（都万診療所）特別会計</t>
    <phoneticPr fontId="5"/>
  </si>
  <si>
    <t>後期高齢者医療保険事業特別会計</t>
    <phoneticPr fontId="5"/>
  </si>
  <si>
    <t>訪問看護事業特別会計</t>
    <phoneticPr fontId="5"/>
  </si>
  <si>
    <t>駐車場事業特別会計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</si>
  <si>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</si>
  <si>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</si>
  <si>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</si>
  <si>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</si>
  <si>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</si>
  <si>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</si>
  <si>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</si>
  <si>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</si>
  <si>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</si>
  <si>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</si>
  <si>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</si>
  <si>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</si>
  <si>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</si>
  <si>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</si>
  <si>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</si>
  <si>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</si>
  <si>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</si>
  <si>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</si>
  <si>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</si>
  <si>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</si>
  <si>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</si>
  <si>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</si>
  <si>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</si>
  <si>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</si>
  <si>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</si>
  <si>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</si>
  <si>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</si>
  <si>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</si>
  <si>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</si>
  <si>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</si>
  <si>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</si>
  <si>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</si>
  <si>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</si>
  <si>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</si>
  <si>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</si>
  <si>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</si>
  <si>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</si>
  <si>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</si>
  <si>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</si>
  <si>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</si>
  <si>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</si>
  <si>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</si>
  <si>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</si>
  <si>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</si>
  <si>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</si>
  <si>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</si>
  <si>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</si>
  <si>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</si>
  <si>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</si>
  <si>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</si>
  <si>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</si>
  <si>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</si>
  <si>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</si>
  <si>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</si>
  <si>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</si>
  <si>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</si>
  <si>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</si>
  <si>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</si>
  <si>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</si>
  <si>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</si>
  <si>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</si>
  <si>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</si>
  <si>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</si>
  <si>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</si>
  <si>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</si>
  <si>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</si>
  <si>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</si>
  <si>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</si>
  <si>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</si>
  <si>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</si>
  <si>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</si>
  <si>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</si>
  <si>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</si>
  <si>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</si>
  <si>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</si>
  <si>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</si>
  <si>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</si>
  <si>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</si>
  <si>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</si>
  <si>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</si>
  <si>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</si>
  <si>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</si>
  <si>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</si>
  <si>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</si>
  <si>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</si>
  <si>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</si>
  <si>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</si>
  <si>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</si>
  <si>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</si>
  <si>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</si>
  <si>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</si>
  <si>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</si>
  <si>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</si>
  <si>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</si>
  <si>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</si>
  <si>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</si>
  <si>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</si>
  <si>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</si>
  <si>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</si>
  <si>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</si>
  <si>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</si>
  <si>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</si>
  <si>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</si>
  <si>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</si>
  <si>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</si>
  <si>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</si>
  <si>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</si>
  <si>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</si>
  <si>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</si>
  <si>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</si>
  <si>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</si>
  <si>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</si>
  <si>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</si>
  <si>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</si>
  <si>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</si>
  <si>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</si>
  <si>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</si>
  <si>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</si>
  <si>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</si>
  <si>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</si>
  <si>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</si>
  <si>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</si>
  <si>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</si>
  <si>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</si>
  <si>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</si>
  <si>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</si>
  <si>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</si>
  <si>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</si>
  <si>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</si>
  <si>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</si>
  <si>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</si>
  <si>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</si>
  <si>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</si>
  <si>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</si>
  <si>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</si>
  <si>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</si>
  <si>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</si>
  <si>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</si>
  <si>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</si>
  <si>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</si>
  <si>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</si>
  <si>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</si>
  <si>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</si>
  <si>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</si>
  <si>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</si>
  <si>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</si>
  <si>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</si>
  <si>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</si>
  <si>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</si>
  <si>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</si>
  <si>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</si>
  <si>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1.40</t>
  </si>
  <si>
    <t>▲ 0.90</t>
  </si>
  <si>
    <t>▲ 1.34</t>
  </si>
  <si>
    <t>一般会計</t>
  </si>
  <si>
    <t>上水道事業会計</t>
  </si>
  <si>
    <t>国民健康保険事業勘定特別会計</t>
  </si>
  <si>
    <t>国民健康保険施設勘定（都万診療所）特別会計</t>
  </si>
  <si>
    <t>後期高齢者医療保険事業特別会計</t>
  </si>
  <si>
    <t>国民健康保険施設勘定（五箇診療所）特別会計</t>
  </si>
  <si>
    <t>布施へき地診療施設事業特別会計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</si>
  <si>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</si>
  <si>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</si>
  <si>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</si>
  <si>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</si>
  <si>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</si>
  <si>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</si>
  <si>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</si>
  <si>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</si>
  <si>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</si>
  <si>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</si>
  <si>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隠岐広域連合（普通会計）</t>
    <rPh sb="0" eb="2">
      <t>オキ</t>
    </rPh>
    <rPh sb="2" eb="4">
      <t>コウイキ</t>
    </rPh>
    <rPh sb="4" eb="6">
      <t>レンゴウ</t>
    </rPh>
    <rPh sb="7" eb="9">
      <t>フツウ</t>
    </rPh>
    <rPh sb="9" eb="11">
      <t>カイケイ</t>
    </rPh>
    <phoneticPr fontId="2"/>
  </si>
  <si>
    <t>隠岐広域連合（介護）</t>
    <rPh sb="0" eb="2">
      <t>オキ</t>
    </rPh>
    <rPh sb="2" eb="4">
      <t>コウイキ</t>
    </rPh>
    <rPh sb="4" eb="6">
      <t>レンゴウ</t>
    </rPh>
    <rPh sb="7" eb="9">
      <t>カイゴ</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</si>
  <si>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</si>
  <si>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</si>
  <si>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隠岐広域連合（隠岐病院）</t>
    <rPh sb="0" eb="2">
      <t>オキ</t>
    </rPh>
    <rPh sb="2" eb="4">
      <t>コウイキ</t>
    </rPh>
    <rPh sb="4" eb="6">
      <t>レンゴウ</t>
    </rPh>
    <rPh sb="7" eb="9">
      <t>オキ</t>
    </rPh>
    <rPh sb="9" eb="11">
      <t>ビョウイン</t>
    </rPh>
    <phoneticPr fontId="2"/>
  </si>
  <si>
    <t>隠岐広域連合（島前病院）</t>
    <rPh sb="0" eb="2">
      <t>オキ</t>
    </rPh>
    <rPh sb="2" eb="4">
      <t>コウイキ</t>
    </rPh>
    <rPh sb="4" eb="6">
      <t>レンゴウ</t>
    </rPh>
    <rPh sb="7" eb="9">
      <t>ドウゼン</t>
    </rPh>
    <rPh sb="9" eb="11">
      <t>ビョウイン</t>
    </rPh>
    <phoneticPr fontId="2"/>
  </si>
  <si>
    <t>隠岐の島町文化振興財団</t>
    <rPh sb="0" eb="2">
      <t>オキ</t>
    </rPh>
    <rPh sb="3" eb="5">
      <t>シマチョウ</t>
    </rPh>
    <rPh sb="5" eb="7">
      <t>ブンカ</t>
    </rPh>
    <rPh sb="7" eb="9">
      <t>シンコウ</t>
    </rPh>
    <rPh sb="9" eb="11">
      <t>ザイダン</t>
    </rPh>
    <phoneticPr fontId="2"/>
  </si>
  <si>
    <t>ふせの里</t>
    <rPh sb="3" eb="4">
      <t>サト</t>
    </rPh>
    <phoneticPr fontId="2"/>
  </si>
  <si>
    <t>隠岐の島町農業公社</t>
    <rPh sb="0" eb="2">
      <t>オキ</t>
    </rPh>
    <rPh sb="3" eb="5">
      <t>シマチョウ</t>
    </rPh>
    <rPh sb="5" eb="7">
      <t>ノウギョウ</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</si>
  <si>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</si>
  <si>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</si>
  <si>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</si>
  <si>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</si>
  <si>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</si>
  <si>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</si>
  <si>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</si>
  <si>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</si>
  <si>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</si>
  <si>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</si>
  <si>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</si>
  <si>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6">
      <t>チイキシンコウキキン</t>
    </rPh>
    <phoneticPr fontId="5"/>
  </si>
  <si>
    <t>公共施設整備基金</t>
    <rPh sb="0" eb="8">
      <t>コウキョウシセツセイビキキン</t>
    </rPh>
    <phoneticPr fontId="5"/>
  </si>
  <si>
    <t>隠岐島油槽所整備基金</t>
    <rPh sb="0" eb="3">
      <t>オキトウ</t>
    </rPh>
    <rPh sb="3" eb="6">
      <t>ユソウショ</t>
    </rPh>
    <rPh sb="6" eb="10">
      <t>セイビキキン</t>
    </rPh>
    <phoneticPr fontId="5"/>
  </si>
  <si>
    <t>ふるさと隠岐の島応援基金</t>
    <rPh sb="4" eb="6">
      <t>オキ</t>
    </rPh>
    <rPh sb="7" eb="8">
      <t>シマ</t>
    </rPh>
    <rPh sb="8" eb="12">
      <t>オウエンキキン</t>
    </rPh>
    <phoneticPr fontId="5"/>
  </si>
  <si>
    <t>ふるさと創生基金</t>
    <rPh sb="4" eb="6">
      <t>ソウセイ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</si>
  <si>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</si>
  <si>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</si>
  <si>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</si>
  <si>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</si>
  <si>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</si>
  <si>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</si>
  <si>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</si>
  <si>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</si>
  <si>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</si>
  <si>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</si>
  <si>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</si>
  <si>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有形固定資産減価償却率は、施設の老朽化に伴い年々上昇している。将来負担比率は上記で述べたように大規模事業に伴う地方債発行額の増加から、地方債残高が増えている為、数値が上昇している。これから数年間は地方債発行額が償還元金の金額を上回る見通しであるため、数値も上昇する見込みである。</t>
    <phoneticPr fontId="5"/>
  </si>
  <si>
    <t>　町村合併前の旧町村において、国の経済対策を背景に地方債に依存した社会基盤整備を行ってきた。特にH5年～H8年までは、毎年約50億円の地方債を発行したことにより地方債残高が膨らんだため、類似団体と比較すると高い比率となっている。H16年度の町村合併以降は、行財政改革の一環として繰上償還や地方債新規発行抑制に取り組んでおり、数値は改善傾向にあったが、H29年度以降大規模事業が続いているため、将来負担比率は上昇傾向、実質公債費比率とも当面は上昇していく見込みである。</t>
    <rPh sb="180" eb="182">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</si>
</sst>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7E45-4C8A-86DF-19ADF2F15E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158953</c:v>
                </c:pt>
                <c:pt idx="1">
                  <c:v>263724</c:v>
                </c:pt>
                <c:pt idx="2">
                  <c:v>226393</c:v>
                </c:pt>
                <c:pt idx="3">
                  <c:v>363825</c:v>
                </c:pt>
                <c:pt idx="4">
                  <c:v>349119</c:v>
                </c:pt>
              </c:numCache>
            </c:numRef>
          </c:val>
          <c:smooth val="0"/>
          <c:extLst xmlns:c16r2="http://schemas.microsoft.com/office/drawing/2015/06/chart">
            <c:ext xmlns:c16="http://schemas.microsoft.com/office/drawing/2014/chart" uri="{C3380CC4-5D6E-409C-BE32-E72D297353CC}">
              <c16:uniqueId val="{00000001-7E45-4C8A-86DF-19ADF2F15E71}"/>
            </c:ext>
          </c:extLst>
        </c:ser>
        <c:dLbls>
          <c:showLegendKey val="0"/>
          <c:showVal val="0"/>
          <c:showCatName val="0"/>
          <c:showSerName val="0"/>
          <c:showPercent val="0"/>
          <c:showBubbleSize val="0"/>
        </c:dLbls>
        <c:marker val="1"/>
        <c:smooth val="0"/>
        <c:axId val="320504472"/>
        <c:axId val="394105456"/>
      </c:lineChart>
      <c:catAx>
        <c:axId val="320504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105456"/>
        <c:crosses val="autoZero"/>
        <c:auto val="1"/>
        <c:lblAlgn val="ctr"/>
        <c:lblOffset val="100"/>
        <c:tickLblSkip val="1"/>
        <c:tickMarkSkip val="1"/>
        <c:noMultiLvlLbl val="0"/>
      </c:catAx>
      <c:valAx>
        <c:axId val="3941054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504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2.77</c:v>
                </c:pt>
                <c:pt idx="1">
                  <c:v>1.5</c:v>
                </c:pt>
                <c:pt idx="2">
                  <c:v>2.09</c:v>
                </c:pt>
                <c:pt idx="3">
                  <c:v>2.5099999999999998</c:v>
                </c:pt>
                <c:pt idx="4">
                  <c:v>2.88</c:v>
                </c:pt>
              </c:numCache>
            </c:numRef>
          </c:val>
          <c:extLst xmlns:c16r2="http://schemas.microsoft.com/office/drawing/2015/06/chart">
            <c:ext xmlns:c16="http://schemas.microsoft.com/office/drawing/2014/chart" uri="{C3380CC4-5D6E-409C-BE32-E72D297353CC}">
              <c16:uniqueId val="{00000000-7F3D-43F5-8414-1C7FF8FE63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15.55</c:v>
                </c:pt>
                <c:pt idx="1">
                  <c:v>15.33</c:v>
                </c:pt>
                <c:pt idx="2">
                  <c:v>16.510000000000002</c:v>
                </c:pt>
                <c:pt idx="3">
                  <c:v>15.89</c:v>
                </c:pt>
                <c:pt idx="4">
                  <c:v>15.32</c:v>
                </c:pt>
              </c:numCache>
            </c:numRef>
          </c:val>
          <c:extLst xmlns:c16r2="http://schemas.microsoft.com/office/drawing/2015/06/chart">
            <c:ext xmlns:c16="http://schemas.microsoft.com/office/drawing/2014/chart" uri="{C3380CC4-5D6E-409C-BE32-E72D297353CC}">
              <c16:uniqueId val="{00000001-7F3D-43F5-8414-1C7FF8FE632F}"/>
            </c:ext>
          </c:extLst>
        </c:ser>
        <c:dLbls>
          <c:showLegendKey val="0"/>
          <c:showVal val="0"/>
          <c:showCatName val="0"/>
          <c:showSerName val="0"/>
          <c:showPercent val="0"/>
          <c:showBubbleSize val="0"/>
        </c:dLbls>
        <c:gapWidth val="250"/>
        <c:overlap val="100"/>
        <c:axId val="405344296"/>
        <c:axId val="403053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0.78</c:v>
                </c:pt>
                <c:pt idx="1">
                  <c:v>-1.4</c:v>
                </c:pt>
                <c:pt idx="2">
                  <c:v>0.55000000000000004</c:v>
                </c:pt>
                <c:pt idx="3">
                  <c:v>-0.9</c:v>
                </c:pt>
                <c:pt idx="4">
                  <c:v>-1.34</c:v>
                </c:pt>
              </c:numCache>
            </c:numRef>
          </c:val>
          <c:smooth val="0"/>
          <c:extLst xmlns:c16r2="http://schemas.microsoft.com/office/drawing/2015/06/chart">
            <c:ext xmlns:c16="http://schemas.microsoft.com/office/drawing/2014/chart" uri="{C3380CC4-5D6E-409C-BE32-E72D297353CC}">
              <c16:uniqueId val="{00000002-7F3D-43F5-8414-1C7FF8FE632F}"/>
            </c:ext>
          </c:extLst>
        </c:ser>
        <c:dLbls>
          <c:showLegendKey val="0"/>
          <c:showVal val="0"/>
          <c:showCatName val="0"/>
          <c:showSerName val="0"/>
          <c:showPercent val="0"/>
          <c:showBubbleSize val="0"/>
        </c:dLbls>
        <c:marker val="1"/>
        <c:smooth val="0"/>
        <c:axId val="405344296"/>
        <c:axId val="403053720"/>
      </c:lineChart>
      <c:catAx>
        <c:axId val="40534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053720"/>
        <c:crosses val="autoZero"/>
        <c:auto val="1"/>
        <c:lblAlgn val="ctr"/>
        <c:lblOffset val="100"/>
        <c:tickLblSkip val="1"/>
        <c:tickMarkSkip val="1"/>
        <c:noMultiLvlLbl val="0"/>
      </c:catAx>
      <c:valAx>
        <c:axId val="403053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34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0.33</c:v>
                </c:pt>
                <c:pt idx="2">
                  <c:v>#N/A</c:v>
                </c:pt>
                <c:pt idx="3">
                  <c:v>0.02</c:v>
                </c:pt>
                <c:pt idx="4">
                  <c:v>#N/A</c:v>
                </c:pt>
                <c:pt idx="5">
                  <c:v>0.02</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0-D648-4F29-9EDE-4A35DC6F4B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48-4F29-9EDE-4A35DC6F4B11}"/>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0.03</c:v>
                </c:pt>
                <c:pt idx="4">
                  <c:v>#N/A</c:v>
                </c:pt>
                <c:pt idx="5">
                  <c:v>7.0000000000000007E-2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D648-4F29-9EDE-4A35DC6F4B11}"/>
            </c:ext>
          </c:extLst>
        </c:ser>
        <c:ser>
          <c:idx val="3"/>
          <c:order val="3"/>
          <c:tx>
            <c:strRef>
              <c:f>データシート!$A$30</c:f>
              <c:strCache>
                <c:ptCount val="1"/>
                <c:pt idx="0">
                  <c:v>布施へき地診療施設事業特別会計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D648-4F29-9EDE-4A35DC6F4B11}"/>
            </c:ext>
          </c:extLst>
        </c:ser>
        <c:ser>
          <c:idx val="4"/>
          <c:order val="4"/>
          <c:tx>
            <c:strRef>
              <c:f>データシート!$A$31</c:f>
              <c:strCache>
                <c:ptCount val="1"/>
                <c:pt idx="0">
                  <c:v>国民健康保険施設勘定（五箇診療所）特別会計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D648-4F29-9EDE-4A35DC6F4B11}"/>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5-D648-4F29-9EDE-4A35DC6F4B11}"/>
            </c:ext>
          </c:extLst>
        </c:ser>
        <c:ser>
          <c:idx val="6"/>
          <c:order val="6"/>
          <c:tx>
            <c:strRef>
              <c:f>データシート!$A$33</c:f>
              <c:strCache>
                <c:ptCount val="1"/>
                <c:pt idx="0">
                  <c:v>国民健康保険施設勘定（都万診療所）特別会計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0.03</c:v>
                </c:pt>
                <c:pt idx="4">
                  <c:v>#N/A</c:v>
                </c:pt>
                <c:pt idx="5">
                  <c:v>0.02</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6-D648-4F29-9EDE-4A35DC6F4B11}"/>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0.63</c:v>
                </c:pt>
                <c:pt idx="2">
                  <c:v>#N/A</c:v>
                </c:pt>
                <c:pt idx="3">
                  <c:v>0.97</c:v>
                </c:pt>
                <c:pt idx="4">
                  <c:v>#N/A</c:v>
                </c:pt>
                <c:pt idx="5">
                  <c:v>0.6</c:v>
                </c:pt>
                <c:pt idx="6">
                  <c:v>#N/A</c:v>
                </c:pt>
                <c:pt idx="7">
                  <c:v>0.28999999999999998</c:v>
                </c:pt>
                <c:pt idx="8">
                  <c:v>#N/A</c:v>
                </c:pt>
                <c:pt idx="9">
                  <c:v>0.44</c:v>
                </c:pt>
              </c:numCache>
            </c:numRef>
          </c:val>
          <c:extLst xmlns:c16r2="http://schemas.microsoft.com/office/drawing/2015/06/chart">
            <c:ext xmlns:c16="http://schemas.microsoft.com/office/drawing/2014/chart" uri="{C3380CC4-5D6E-409C-BE32-E72D297353CC}">
              <c16:uniqueId val="{00000007-D648-4F29-9EDE-4A35DC6F4B11}"/>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2.5499999999999998</c:v>
                </c:pt>
                <c:pt idx="2">
                  <c:v>#N/A</c:v>
                </c:pt>
                <c:pt idx="3">
                  <c:v>2.41</c:v>
                </c:pt>
                <c:pt idx="4">
                  <c:v>#N/A</c:v>
                </c:pt>
                <c:pt idx="5">
                  <c:v>2.33</c:v>
                </c:pt>
                <c:pt idx="6">
                  <c:v>#N/A</c:v>
                </c:pt>
                <c:pt idx="7">
                  <c:v>2.2599999999999998</c:v>
                </c:pt>
                <c:pt idx="8">
                  <c:v>#N/A</c:v>
                </c:pt>
                <c:pt idx="9">
                  <c:v>2.25</c:v>
                </c:pt>
              </c:numCache>
            </c:numRef>
          </c:val>
          <c:extLst xmlns:c16r2="http://schemas.microsoft.com/office/drawing/2015/06/chart">
            <c:ext xmlns:c16="http://schemas.microsoft.com/office/drawing/2014/chart" uri="{C3380CC4-5D6E-409C-BE32-E72D297353CC}">
              <c16:uniqueId val="{00000008-D648-4F29-9EDE-4A35DC6F4B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2.76</c:v>
                </c:pt>
                <c:pt idx="2">
                  <c:v>#N/A</c:v>
                </c:pt>
                <c:pt idx="3">
                  <c:v>1.49</c:v>
                </c:pt>
                <c:pt idx="4">
                  <c:v>#N/A</c:v>
                </c:pt>
                <c:pt idx="5">
                  <c:v>2.0699999999999998</c:v>
                </c:pt>
                <c:pt idx="6">
                  <c:v>#N/A</c:v>
                </c:pt>
                <c:pt idx="7">
                  <c:v>2.4900000000000002</c:v>
                </c:pt>
                <c:pt idx="8">
                  <c:v>#N/A</c:v>
                </c:pt>
                <c:pt idx="9">
                  <c:v>2.87</c:v>
                </c:pt>
              </c:numCache>
            </c:numRef>
          </c:val>
          <c:extLst xmlns:c16r2="http://schemas.microsoft.com/office/drawing/2015/06/chart">
            <c:ext xmlns:c16="http://schemas.microsoft.com/office/drawing/2014/chart" uri="{C3380CC4-5D6E-409C-BE32-E72D297353CC}">
              <c16:uniqueId val="{00000009-D648-4F29-9EDE-4A35DC6F4B11}"/>
            </c:ext>
          </c:extLst>
        </c:ser>
        <c:dLbls>
          <c:showLegendKey val="0"/>
          <c:showVal val="0"/>
          <c:showCatName val="0"/>
          <c:showSerName val="0"/>
          <c:showPercent val="0"/>
          <c:showBubbleSize val="0"/>
        </c:dLbls>
        <c:gapWidth val="150"/>
        <c:overlap val="100"/>
        <c:axId val="398666368"/>
        <c:axId val="407368824"/>
      </c:barChart>
      <c:catAx>
        <c:axId val="39866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68824"/>
        <c:crosses val="autoZero"/>
        <c:auto val="1"/>
        <c:lblAlgn val="ctr"/>
        <c:lblOffset val="100"/>
        <c:tickLblSkip val="1"/>
        <c:tickMarkSkip val="1"/>
        <c:noMultiLvlLbl val="0"/>
      </c:catAx>
      <c:valAx>
        <c:axId val="407368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66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2689</c:v>
                </c:pt>
                <c:pt idx="5">
                  <c:v>2724</c:v>
                </c:pt>
                <c:pt idx="8">
                  <c:v>2580</c:v>
                </c:pt>
                <c:pt idx="11">
                  <c:v>2316</c:v>
                </c:pt>
                <c:pt idx="14">
                  <c:v>2249</c:v>
                </c:pt>
              </c:numCache>
            </c:numRef>
          </c:val>
          <c:extLst xmlns:c16r2="http://schemas.microsoft.com/office/drawing/2015/06/chart">
            <c:ext xmlns:c16="http://schemas.microsoft.com/office/drawing/2014/chart" uri="{C3380CC4-5D6E-409C-BE32-E72D297353CC}">
              <c16:uniqueId val="{00000000-0491-4859-AE27-DED4561B14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91-4859-AE27-DED4561B14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5</c:v>
                </c:pt>
                <c:pt idx="9">
                  <c:v>3</c:v>
                </c:pt>
                <c:pt idx="12">
                  <c:v>2</c:v>
                </c:pt>
              </c:numCache>
            </c:numRef>
          </c:val>
          <c:extLst xmlns:c16r2="http://schemas.microsoft.com/office/drawing/2015/06/chart">
            <c:ext xmlns:c16="http://schemas.microsoft.com/office/drawing/2014/chart" uri="{C3380CC4-5D6E-409C-BE32-E72D297353CC}">
              <c16:uniqueId val="{00000002-0491-4859-AE27-DED4561B14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105</c:v>
                </c:pt>
                <c:pt idx="3">
                  <c:v>47</c:v>
                </c:pt>
                <c:pt idx="6">
                  <c:v>65</c:v>
                </c:pt>
                <c:pt idx="9">
                  <c:v>79</c:v>
                </c:pt>
                <c:pt idx="12">
                  <c:v>78</c:v>
                </c:pt>
              </c:numCache>
            </c:numRef>
          </c:val>
          <c:extLst xmlns:c16r2="http://schemas.microsoft.com/office/drawing/2015/06/chart">
            <c:ext xmlns:c16="http://schemas.microsoft.com/office/drawing/2014/chart" uri="{C3380CC4-5D6E-409C-BE32-E72D297353CC}">
              <c16:uniqueId val="{00000003-0491-4859-AE27-DED4561B14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461</c:v>
                </c:pt>
                <c:pt idx="3">
                  <c:v>450</c:v>
                </c:pt>
                <c:pt idx="6">
                  <c:v>478</c:v>
                </c:pt>
                <c:pt idx="9">
                  <c:v>480</c:v>
                </c:pt>
                <c:pt idx="12">
                  <c:v>531</c:v>
                </c:pt>
              </c:numCache>
            </c:numRef>
          </c:val>
          <c:extLst xmlns:c16r2="http://schemas.microsoft.com/office/drawing/2015/06/chart">
            <c:ext xmlns:c16="http://schemas.microsoft.com/office/drawing/2014/chart" uri="{C3380CC4-5D6E-409C-BE32-E72D297353CC}">
              <c16:uniqueId val="{00000004-0491-4859-AE27-DED4561B14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91-4859-AE27-DED4561B14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91-4859-AE27-DED4561B14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2867</c:v>
                </c:pt>
                <c:pt idx="3">
                  <c:v>2819</c:v>
                </c:pt>
                <c:pt idx="6">
                  <c:v>2617</c:v>
                </c:pt>
                <c:pt idx="9">
                  <c:v>2322</c:v>
                </c:pt>
                <c:pt idx="12">
                  <c:v>2358</c:v>
                </c:pt>
              </c:numCache>
            </c:numRef>
          </c:val>
          <c:extLst xmlns:c16r2="http://schemas.microsoft.com/office/drawing/2015/06/chart">
            <c:ext xmlns:c16="http://schemas.microsoft.com/office/drawing/2014/chart" uri="{C3380CC4-5D6E-409C-BE32-E72D297353CC}">
              <c16:uniqueId val="{00000007-0491-4859-AE27-DED4561B14B2}"/>
            </c:ext>
          </c:extLst>
        </c:ser>
        <c:dLbls>
          <c:showLegendKey val="0"/>
          <c:showVal val="0"/>
          <c:showCatName val="0"/>
          <c:showSerName val="0"/>
          <c:showPercent val="0"/>
          <c:showBubbleSize val="0"/>
        </c:dLbls>
        <c:gapWidth val="100"/>
        <c:overlap val="100"/>
        <c:axId val="396737464"/>
        <c:axId val="409535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753</c:v>
                </c:pt>
                <c:pt idx="2">
                  <c:v>#N/A</c:v>
                </c:pt>
                <c:pt idx="3">
                  <c:v>#N/A</c:v>
                </c:pt>
                <c:pt idx="4">
                  <c:v>601</c:v>
                </c:pt>
                <c:pt idx="5">
                  <c:v>#N/A</c:v>
                </c:pt>
                <c:pt idx="6">
                  <c:v>#N/A</c:v>
                </c:pt>
                <c:pt idx="7">
                  <c:v>585</c:v>
                </c:pt>
                <c:pt idx="8">
                  <c:v>#N/A</c:v>
                </c:pt>
                <c:pt idx="9">
                  <c:v>#N/A</c:v>
                </c:pt>
                <c:pt idx="10">
                  <c:v>568</c:v>
                </c:pt>
                <c:pt idx="11">
                  <c:v>#N/A</c:v>
                </c:pt>
                <c:pt idx="12">
                  <c:v>#N/A</c:v>
                </c:pt>
                <c:pt idx="13">
                  <c:v>720</c:v>
                </c:pt>
                <c:pt idx="14">
                  <c:v>#N/A</c:v>
                </c:pt>
              </c:numCache>
            </c:numRef>
          </c:val>
          <c:smooth val="0"/>
          <c:extLst xmlns:c16r2="http://schemas.microsoft.com/office/drawing/2015/06/chart">
            <c:ext xmlns:c16="http://schemas.microsoft.com/office/drawing/2014/chart" uri="{C3380CC4-5D6E-409C-BE32-E72D297353CC}">
              <c16:uniqueId val="{00000008-0491-4859-AE27-DED4561B14B2}"/>
            </c:ext>
          </c:extLst>
        </c:ser>
        <c:dLbls>
          <c:showLegendKey val="0"/>
          <c:showVal val="0"/>
          <c:showCatName val="0"/>
          <c:showSerName val="0"/>
          <c:showPercent val="0"/>
          <c:showBubbleSize val="0"/>
        </c:dLbls>
        <c:marker val="1"/>
        <c:smooth val="0"/>
        <c:axId val="396737464"/>
        <c:axId val="409535352"/>
      </c:lineChart>
      <c:catAx>
        <c:axId val="39673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535352"/>
        <c:crosses val="autoZero"/>
        <c:auto val="1"/>
        <c:lblAlgn val="ctr"/>
        <c:lblOffset val="100"/>
        <c:tickLblSkip val="1"/>
        <c:tickMarkSkip val="1"/>
        <c:noMultiLvlLbl val="0"/>
      </c:catAx>
      <c:valAx>
        <c:axId val="409535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73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19519</c:v>
                </c:pt>
                <c:pt idx="5">
                  <c:v>20147</c:v>
                </c:pt>
                <c:pt idx="8">
                  <c:v>20706</c:v>
                </c:pt>
                <c:pt idx="11">
                  <c:v>22342</c:v>
                </c:pt>
                <c:pt idx="14">
                  <c:v>23728</c:v>
                </c:pt>
              </c:numCache>
            </c:numRef>
          </c:val>
          <c:extLst xmlns:c16r2="http://schemas.microsoft.com/office/drawing/2015/06/chart">
            <c:ext xmlns:c16="http://schemas.microsoft.com/office/drawing/2014/chart" uri="{C3380CC4-5D6E-409C-BE32-E72D297353CC}">
              <c16:uniqueId val="{00000000-544C-4A3E-AA15-4759A7D16D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1282</c:v>
                </c:pt>
                <c:pt idx="5">
                  <c:v>1262</c:v>
                </c:pt>
                <c:pt idx="8">
                  <c:v>1019</c:v>
                </c:pt>
                <c:pt idx="11">
                  <c:v>962</c:v>
                </c:pt>
                <c:pt idx="14">
                  <c:v>1347</c:v>
                </c:pt>
              </c:numCache>
            </c:numRef>
          </c:val>
          <c:extLst xmlns:c16r2="http://schemas.microsoft.com/office/drawing/2015/06/chart">
            <c:ext xmlns:c16="http://schemas.microsoft.com/office/drawing/2014/chart" uri="{C3380CC4-5D6E-409C-BE32-E72D297353CC}">
              <c16:uniqueId val="{00000001-544C-4A3E-AA15-4759A7D16D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3445</c:v>
                </c:pt>
                <c:pt idx="5">
                  <c:v>3528</c:v>
                </c:pt>
                <c:pt idx="8">
                  <c:v>3731</c:v>
                </c:pt>
                <c:pt idx="11">
                  <c:v>3585</c:v>
                </c:pt>
                <c:pt idx="14">
                  <c:v>3251</c:v>
                </c:pt>
              </c:numCache>
            </c:numRef>
          </c:val>
          <c:extLst xmlns:c16r2="http://schemas.microsoft.com/office/drawing/2015/06/chart">
            <c:ext xmlns:c16="http://schemas.microsoft.com/office/drawing/2014/chart" uri="{C3380CC4-5D6E-409C-BE32-E72D297353CC}">
              <c16:uniqueId val="{00000002-544C-4A3E-AA15-4759A7D16D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44C-4A3E-AA15-4759A7D16D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44C-4A3E-AA15-4759A7D16D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4C-4A3E-AA15-4759A7D16D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1661</c:v>
                </c:pt>
                <c:pt idx="3">
                  <c:v>1689</c:v>
                </c:pt>
                <c:pt idx="6">
                  <c:v>1617</c:v>
                </c:pt>
                <c:pt idx="9">
                  <c:v>1581</c:v>
                </c:pt>
                <c:pt idx="12">
                  <c:v>1900</c:v>
                </c:pt>
              </c:numCache>
            </c:numRef>
          </c:val>
          <c:extLst xmlns:c16r2="http://schemas.microsoft.com/office/drawing/2015/06/chart">
            <c:ext xmlns:c16="http://schemas.microsoft.com/office/drawing/2014/chart" uri="{C3380CC4-5D6E-409C-BE32-E72D297353CC}">
              <c16:uniqueId val="{00000006-544C-4A3E-AA15-4759A7D16D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755</c:v>
                </c:pt>
                <c:pt idx="3">
                  <c:v>770</c:v>
                </c:pt>
                <c:pt idx="6">
                  <c:v>743</c:v>
                </c:pt>
                <c:pt idx="9">
                  <c:v>703</c:v>
                </c:pt>
                <c:pt idx="12">
                  <c:v>659</c:v>
                </c:pt>
              </c:numCache>
            </c:numRef>
          </c:val>
          <c:extLst xmlns:c16r2="http://schemas.microsoft.com/office/drawing/2015/06/chart">
            <c:ext xmlns:c16="http://schemas.microsoft.com/office/drawing/2014/chart" uri="{C3380CC4-5D6E-409C-BE32-E72D297353CC}">
              <c16:uniqueId val="{00000007-544C-4A3E-AA15-4759A7D16D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5801</c:v>
                </c:pt>
                <c:pt idx="3">
                  <c:v>5898</c:v>
                </c:pt>
                <c:pt idx="6">
                  <c:v>6045</c:v>
                </c:pt>
                <c:pt idx="9">
                  <c:v>6256</c:v>
                </c:pt>
                <c:pt idx="12">
                  <c:v>6700</c:v>
                </c:pt>
              </c:numCache>
            </c:numRef>
          </c:val>
          <c:extLst xmlns:c16r2="http://schemas.microsoft.com/office/drawing/2015/06/chart">
            <c:ext xmlns:c16="http://schemas.microsoft.com/office/drawing/2014/chart" uri="{C3380CC4-5D6E-409C-BE32-E72D297353CC}">
              <c16:uniqueId val="{00000008-544C-4A3E-AA15-4759A7D16D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c:v>
                </c:pt>
                <c:pt idx="3">
                  <c:v>18</c:v>
                </c:pt>
                <c:pt idx="6">
                  <c:v>13</c:v>
                </c:pt>
                <c:pt idx="9">
                  <c:v>10</c:v>
                </c:pt>
                <c:pt idx="12">
                  <c:v>8</c:v>
                </c:pt>
              </c:numCache>
            </c:numRef>
          </c:val>
          <c:extLst xmlns:c16r2="http://schemas.microsoft.com/office/drawing/2015/06/chart">
            <c:ext xmlns:c16="http://schemas.microsoft.com/office/drawing/2014/chart" uri="{C3380CC4-5D6E-409C-BE32-E72D297353CC}">
              <c16:uniqueId val="{00000009-544C-4A3E-AA15-4759A7D16D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21515</c:v>
                </c:pt>
                <c:pt idx="3">
                  <c:v>22372</c:v>
                </c:pt>
                <c:pt idx="6">
                  <c:v>23088</c:v>
                </c:pt>
                <c:pt idx="9">
                  <c:v>25380</c:v>
                </c:pt>
                <c:pt idx="12">
                  <c:v>27470</c:v>
                </c:pt>
              </c:numCache>
            </c:numRef>
          </c:val>
          <c:extLst xmlns:c16r2="http://schemas.microsoft.com/office/drawing/2015/06/chart">
            <c:ext xmlns:c16="http://schemas.microsoft.com/office/drawing/2014/chart" uri="{C3380CC4-5D6E-409C-BE32-E72D297353CC}">
              <c16:uniqueId val="{0000000A-544C-4A3E-AA15-4759A7D16D76}"/>
            </c:ext>
          </c:extLst>
        </c:ser>
        <c:dLbls>
          <c:showLegendKey val="0"/>
          <c:showVal val="0"/>
          <c:showCatName val="0"/>
          <c:showSerName val="0"/>
          <c:showPercent val="0"/>
          <c:showBubbleSize val="0"/>
        </c:dLbls>
        <c:gapWidth val="100"/>
        <c:overlap val="100"/>
        <c:axId val="321360528"/>
        <c:axId val="321359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5513</c:v>
                </c:pt>
                <c:pt idx="2">
                  <c:v>#N/A</c:v>
                </c:pt>
                <c:pt idx="3">
                  <c:v>#N/A</c:v>
                </c:pt>
                <c:pt idx="4">
                  <c:v>5812</c:v>
                </c:pt>
                <c:pt idx="5">
                  <c:v>#N/A</c:v>
                </c:pt>
                <c:pt idx="6">
                  <c:v>#N/A</c:v>
                </c:pt>
                <c:pt idx="7">
                  <c:v>6050</c:v>
                </c:pt>
                <c:pt idx="8">
                  <c:v>#N/A</c:v>
                </c:pt>
                <c:pt idx="9">
                  <c:v>#N/A</c:v>
                </c:pt>
                <c:pt idx="10">
                  <c:v>7040</c:v>
                </c:pt>
                <c:pt idx="11">
                  <c:v>#N/A</c:v>
                </c:pt>
                <c:pt idx="12">
                  <c:v>#N/A</c:v>
                </c:pt>
                <c:pt idx="13">
                  <c:v>8411</c:v>
                </c:pt>
                <c:pt idx="14">
                  <c:v>#N/A</c:v>
                </c:pt>
              </c:numCache>
            </c:numRef>
          </c:val>
          <c:smooth val="0"/>
          <c:extLst xmlns:c16r2="http://schemas.microsoft.com/office/drawing/2015/06/chart">
            <c:ext xmlns:c16="http://schemas.microsoft.com/office/drawing/2014/chart" uri="{C3380CC4-5D6E-409C-BE32-E72D297353CC}">
              <c16:uniqueId val="{0000000B-544C-4A3E-AA15-4759A7D16D76}"/>
            </c:ext>
          </c:extLst>
        </c:ser>
        <c:dLbls>
          <c:showLegendKey val="0"/>
          <c:showVal val="0"/>
          <c:showCatName val="0"/>
          <c:showSerName val="0"/>
          <c:showPercent val="0"/>
          <c:showBubbleSize val="0"/>
        </c:dLbls>
        <c:marker val="1"/>
        <c:smooth val="0"/>
        <c:axId val="321360528"/>
        <c:axId val="321359352"/>
      </c:lineChart>
      <c:catAx>
        <c:axId val="32136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1359352"/>
        <c:crosses val="autoZero"/>
        <c:auto val="1"/>
        <c:lblAlgn val="ctr"/>
        <c:lblOffset val="100"/>
        <c:tickLblSkip val="1"/>
        <c:tickMarkSkip val="1"/>
        <c:noMultiLvlLbl val="0"/>
      </c:catAx>
      <c:valAx>
        <c:axId val="321359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36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1445</c:v>
                </c:pt>
                <c:pt idx="1">
                  <c:v>1340</c:v>
                </c:pt>
                <c:pt idx="2">
                  <c:v>1302</c:v>
                </c:pt>
              </c:numCache>
            </c:numRef>
          </c:val>
          <c:extLst xmlns:c16r2="http://schemas.microsoft.com/office/drawing/2015/06/chart">
            <c:ext xmlns:c16="http://schemas.microsoft.com/office/drawing/2014/chart" uri="{C3380CC4-5D6E-409C-BE32-E72D297353CC}">
              <c16:uniqueId val="{00000000-1B50-4267-8911-68754CC330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1651</c:v>
                </c:pt>
                <c:pt idx="1">
                  <c:v>1585</c:v>
                </c:pt>
                <c:pt idx="2">
                  <c:v>1418</c:v>
                </c:pt>
              </c:numCache>
            </c:numRef>
          </c:val>
          <c:extLst xmlns:c16r2="http://schemas.microsoft.com/office/drawing/2015/06/chart">
            <c:ext xmlns:c16="http://schemas.microsoft.com/office/drawing/2014/chart" uri="{C3380CC4-5D6E-409C-BE32-E72D297353CC}">
              <c16:uniqueId val="{00000001-1B50-4267-8911-68754CC330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2406</c:v>
                </c:pt>
                <c:pt idx="1">
                  <c:v>2231</c:v>
                </c:pt>
                <c:pt idx="2">
                  <c:v>1958</c:v>
                </c:pt>
              </c:numCache>
            </c:numRef>
          </c:val>
          <c:extLst xmlns:c16r2="http://schemas.microsoft.com/office/drawing/2015/06/chart">
            <c:ext xmlns:c16="http://schemas.microsoft.com/office/drawing/2014/chart" uri="{C3380CC4-5D6E-409C-BE32-E72D297353CC}">
              <c16:uniqueId val="{00000002-1B50-4267-8911-68754CC33001}"/>
            </c:ext>
          </c:extLst>
        </c:ser>
        <c:dLbls>
          <c:showLegendKey val="0"/>
          <c:showVal val="0"/>
          <c:showCatName val="0"/>
          <c:showSerName val="0"/>
          <c:showPercent val="0"/>
          <c:showBubbleSize val="0"/>
        </c:dLbls>
        <c:gapWidth val="120"/>
        <c:overlap val="100"/>
        <c:axId val="321362096"/>
        <c:axId val="321357784"/>
      </c:barChart>
      <c:catAx>
        <c:axId val="32136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1357784"/>
        <c:crosses val="autoZero"/>
        <c:auto val="1"/>
        <c:lblAlgn val="ctr"/>
        <c:lblOffset val="100"/>
        <c:tickLblSkip val="1"/>
        <c:tickMarkSkip val="1"/>
        <c:noMultiLvlLbl val="0"/>
      </c:catAx>
      <c:valAx>
        <c:axId val="321357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136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F00-480B-98C8-34FA79D87562}"/>
                </c:ext>
                <c:ext xmlns:c15="http://schemas.microsoft.com/office/drawing/2012/chart" uri="{CE6537A1-D6FC-4f65-9D91-7224C49458BB}">
                  <c15:layout/>
                  <c15:dlblFieldTable>
                    <c15:dlblFTEntry>
                      <c15:txfldGUID>{D27BACD1-2E11-42CD-AFB9-9031D5C47182}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F00-480B-98C8-34FA79D87562}"/>
                </c:ext>
                <c:ext xmlns:c15="http://schemas.microsoft.com/office/drawing/2012/chart" uri="{CE6537A1-D6FC-4f65-9D91-7224C49458BB}">
                  <c15:dlblFieldTable>
                    <c15:dlblFTEntry>
                      <c15:txfldGUID>{02462A12-B6CC-4CC7-905F-E463940763FE}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F00-480B-98C8-34FA79D87562}"/>
                </c:ext>
                <c:ext xmlns:c15="http://schemas.microsoft.com/office/drawing/2012/chart" uri="{CE6537A1-D6FC-4f65-9D91-7224C49458BB}">
                  <c15:dlblFieldTable>
                    <c15:dlblFTEntry>
                      <c15:txfldGUID>{985A65AB-8A02-4083-8E2D-FC7655BF4911}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F00-480B-98C8-34FA79D87562}"/>
                </c:ext>
                <c:ext xmlns:c15="http://schemas.microsoft.com/office/drawing/2012/chart" uri="{CE6537A1-D6FC-4f65-9D91-7224C49458BB}">
                  <c15:dlblFieldTable>
                    <c15:dlblFTEntry>
                      <c15:txfldGUID>{C9304BE3-6393-41CC-A5C1-F2148CD33714}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F00-480B-98C8-34FA79D87562}"/>
                </c:ext>
                <c:ext xmlns:c15="http://schemas.microsoft.com/office/drawing/2012/chart" uri="{CE6537A1-D6FC-4f65-9D91-7224C49458BB}">
                  <c15:dlblFieldTable>
                    <c15:dlblFTEntry>
                      <c15:txfldGUID>{2A3BE5BD-E692-4311-A2F9-B9CE25FA48B5}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F00-480B-98C8-34FA79D87562}"/>
                </c:ext>
                <c:ext xmlns:c15="http://schemas.microsoft.com/office/drawing/2012/chart" uri="{CE6537A1-D6FC-4f65-9D91-7224C49458BB}">
                  <c15:layout/>
                  <c15:dlblFieldTable>
                    <c15:dlblFTEntry>
                      <c15:txfldGUID>{5D87D930-9DF9-4641-8E3F-707DFB807E6D}</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F00-480B-98C8-34FA79D87562}"/>
                </c:ext>
                <c:ext xmlns:c15="http://schemas.microsoft.com/office/drawing/2012/chart" uri="{CE6537A1-D6FC-4f65-9D91-7224C49458BB}">
                  <c15:layout/>
                  <c15:dlblFieldTable>
                    <c15:dlblFTEntry>
                      <c15:txfldGUID>{5E87DA6D-4961-40B8-AF3E-AB2BC4ED895B}</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F00-480B-98C8-34FA79D87562}"/>
                </c:ext>
                <c:ext xmlns:c15="http://schemas.microsoft.com/office/drawing/2012/chart" uri="{CE6537A1-D6FC-4f65-9D91-7224C49458BB}">
                  <c15:layout/>
                  <c15:dlblFieldTable>
                    <c15:dlblFTEntry>
                      <c15:txfldGUID>{79468971-B47F-4674-AE2B-5223EC519333}</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F00-480B-98C8-34FA79D87562}"/>
                </c:ext>
                <c:ext xmlns:c15="http://schemas.microsoft.com/office/drawing/2012/chart" uri="{CE6537A1-D6FC-4f65-9D91-7224C49458BB}">
                  <c15:layout/>
                  <c15:dlblFieldTable>
                    <c15:dlblFTEntry>
                      <c15:txfldGUID>{4236A65E-3BA9-4A38-B4E7-6108D869337C}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53.8</c:v>
                </c:pt>
                <c:pt idx="16">
                  <c:v>55.6</c:v>
                </c:pt>
                <c:pt idx="24">
                  <c:v>56.8</c:v>
                </c:pt>
                <c:pt idx="32">
                  <c:v>57.5</c:v>
                </c:pt>
              </c:numCache>
            </c:numRef>
          </c:xVal>
          <c:yVal>
            <c:numRef>
              <c:f>公会計指標分析・財政指標組合せ分析表!$BP$51:$DC$51</c:f>
              <c:numCache>
                <c:formatCode>#,##0.0;"▲ "#,##0.0</c:formatCode>
                <c:ptCount val="40"/>
                <c:pt idx="0">
                  <c:v>86.1</c:v>
                </c:pt>
                <c:pt idx="8">
                  <c:v>90.2</c:v>
                </c:pt>
                <c:pt idx="16">
                  <c:v>95.7</c:v>
                </c:pt>
                <c:pt idx="24">
                  <c:v>112.7</c:v>
                </c:pt>
                <c:pt idx="32">
                  <c:v>131.80000000000001</c:v>
                </c:pt>
              </c:numCache>
            </c:numRef>
          </c:yVal>
          <c:smooth val="0"/>
          <c:extLst xmlns:c16r2="http://schemas.microsoft.com/office/drawing/2015/06/chart">
            <c:ext xmlns:c16="http://schemas.microsoft.com/office/drawing/2014/chart" uri="{C3380CC4-5D6E-409C-BE32-E72D297353CC}">
              <c16:uniqueId val="{00000009-BF00-480B-98C8-34FA79D875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00-480B-98C8-34FA79D87562}"/>
                </c:ext>
                <c:ext xmlns:c15="http://schemas.microsoft.com/office/drawing/2012/chart" uri="{CE6537A1-D6FC-4f65-9D91-7224C49458BB}">
                  <c15:layout/>
                  <c15:dlblFieldTable>
                    <c15:dlblFTEntry>
                      <c15:txfldGUID>{2F3E4C9F-7A86-4E2A-A021-B57916C3FCEC}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F00-480B-98C8-34FA79D87562}"/>
                </c:ext>
                <c:ext xmlns:c15="http://schemas.microsoft.com/office/drawing/2012/chart" uri="{CE6537A1-D6FC-4f65-9D91-7224C49458BB}">
                  <c15:dlblFieldTable>
                    <c15:dlblFTEntry>
                      <c15:txfldGUID>{0F2E4F27-CA33-4083-AE4A-A995A674F565}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F00-480B-98C8-34FA79D87562}"/>
                </c:ext>
                <c:ext xmlns:c15="http://schemas.microsoft.com/office/drawing/2012/chart" uri="{CE6537A1-D6FC-4f65-9D91-7224C49458BB}">
                  <c15:dlblFieldTable>
                    <c15:dlblFTEntry>
                      <c15:txfldGUID>{9CC5D23F-56D2-4AF4-8CB2-C2CF4D552221}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F00-480B-98C8-34FA79D87562}"/>
                </c:ext>
                <c:ext xmlns:c15="http://schemas.microsoft.com/office/drawing/2012/chart" uri="{CE6537A1-D6FC-4f65-9D91-7224C49458BB}">
                  <c15:dlblFieldTable>
                    <c15:dlblFTEntry>
                      <c15:txfldGUID>{328A0C0A-C54D-4C36-BB25-D1188E299E88}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F00-480B-98C8-34FA79D87562}"/>
                </c:ext>
                <c:ext xmlns:c15="http://schemas.microsoft.com/office/drawing/2012/chart" uri="{CE6537A1-D6FC-4f65-9D91-7224C49458BB}">
                  <c15:dlblFieldTable>
                    <c15:dlblFTEntry>
                      <c15:txfldGUID>{31905AF7-7CA6-4A3E-BAA5-9A812FB11AD0}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F00-480B-98C8-34FA79D87562}"/>
                </c:ext>
                <c:ext xmlns:c15="http://schemas.microsoft.com/office/drawing/2012/chart" uri="{CE6537A1-D6FC-4f65-9D91-7224C49458BB}">
                  <c15:layout/>
                  <c15:dlblFieldTable>
                    <c15:dlblFTEntry>
                      <c15:txfldGUID>{9F01C0D0-8471-4128-9306-8D6710B8C39C}</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F00-480B-98C8-34FA79D87562}"/>
                </c:ext>
                <c:ext xmlns:c15="http://schemas.microsoft.com/office/drawing/2012/chart" uri="{CE6537A1-D6FC-4f65-9D91-7224C49458BB}">
                  <c15:layout/>
                  <c15:dlblFieldTable>
                    <c15:dlblFTEntry>
                      <c15:txfldGUID>{B188537B-2484-4106-BC50-42445D102BC2}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F00-480B-98C8-34FA79D87562}"/>
                </c:ext>
                <c:ext xmlns:c15="http://schemas.microsoft.com/office/drawing/2012/chart" uri="{CE6537A1-D6FC-4f65-9D91-7224C49458BB}">
                  <c15:layout/>
                  <c15:dlblFieldTable>
                    <c15:dlblFTEntry>
                      <c15:txfldGUID>{F681ACDC-74CC-4EDF-B854-3F7A3E6A3540}</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F00-480B-98C8-34FA79D87562}"/>
                </c:ext>
                <c:ext xmlns:c15="http://schemas.microsoft.com/office/drawing/2012/chart" uri="{CE6537A1-D6FC-4f65-9D91-7224C49458BB}">
                  <c15:layout/>
                  <c15:dlblFieldTable>
                    <c15:dlblFTEntry>
                      <c15:txfldGUID>{85E3AB79-2385-45B8-B813-7A1471B0E97B}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BF00-480B-98C8-34FA79D87562}"/>
            </c:ext>
          </c:extLst>
        </c:ser>
        <c:dLbls>
          <c:showLegendKey val="0"/>
          <c:showVal val="1"/>
          <c:showCatName val="0"/>
          <c:showSerName val="0"/>
          <c:showPercent val="0"/>
          <c:showBubbleSize val="0"/>
        </c:dLbls>
        <c:axId val="321358176"/>
        <c:axId val="321358960"/>
      </c:scatterChart>
      <c:valAx>
        <c:axId val="321358176"/>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358960"/>
        <c:crosses val="autoZero"/>
        <c:crossBetween val="midCat"/>
      </c:valAx>
      <c:valAx>
        <c:axId val="32135896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1358176"/>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316-4833-8BFF-7F10BB911D0A}"/>
                </c:ext>
                <c:ext xmlns:c15="http://schemas.microsoft.com/office/drawing/2012/chart" uri="{CE6537A1-D6FC-4f65-9D91-7224C49458BB}">
                  <c15:dlblFieldTable>
                    <c15:dlblFTEntry>
                      <c15:txfldGUID>{6866FA3D-0F1F-404F-A2A8-3410E18414E1}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16-4833-8BFF-7F10BB911D0A}"/>
                </c:ext>
                <c:ext xmlns:c15="http://schemas.microsoft.com/office/drawing/2012/chart" uri="{CE6537A1-D6FC-4f65-9D91-7224C49458BB}">
                  <c15:dlblFieldTable>
                    <c15:dlblFTEntry>
                      <c15:txfldGUID>{2CC2DDB4-6ED9-4F27-A60C-B749946042C9}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316-4833-8BFF-7F10BB911D0A}"/>
                </c:ext>
                <c:ext xmlns:c15="http://schemas.microsoft.com/office/drawing/2012/chart" uri="{CE6537A1-D6FC-4f65-9D91-7224C49458BB}">
                  <c15:dlblFieldTable>
                    <c15:dlblFTEntry>
                      <c15:txfldGUID>{D3D92C50-11A6-4EB7-B93F-43CCF7CD3630}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16-4833-8BFF-7F10BB911D0A}"/>
                </c:ext>
                <c:ext xmlns:c15="http://schemas.microsoft.com/office/drawing/2012/chart" uri="{CE6537A1-D6FC-4f65-9D91-7224C49458BB}">
                  <c15:dlblFieldTable>
                    <c15:dlblFTEntry>
                      <c15:txfldGUID>{1FA1727B-1C1C-4B42-A898-8F4C012509F6}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16-4833-8BFF-7F10BB911D0A}"/>
                </c:ext>
                <c:ext xmlns:c15="http://schemas.microsoft.com/office/drawing/2012/chart" uri="{CE6537A1-D6FC-4f65-9D91-7224C49458BB}">
                  <c15:dlblFieldTable>
                    <c15:dlblFTEntry>
                      <c15:txfldGUID>{A063CE9A-2298-4ACB-A93A-5FBDFBA36572}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316-4833-8BFF-7F10BB911D0A}"/>
                </c:ext>
                <c:ext xmlns:c15="http://schemas.microsoft.com/office/drawing/2012/chart" uri="{CE6537A1-D6FC-4f65-9D91-7224C49458BB}">
                  <c15:dlblFieldTable>
                    <c15:dlblFTEntry>
                      <c15:txfldGUID>{CCCBE02E-EA86-488A-B687-762130BA693B}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316-4833-8BFF-7F10BB911D0A}"/>
                </c:ext>
                <c:ext xmlns:c15="http://schemas.microsoft.com/office/drawing/2012/chart" uri="{CE6537A1-D6FC-4f65-9D91-7224C49458BB}">
                  <c15:dlblFieldTable>
                    <c15:dlblFTEntry>
                      <c15:txfldGUID>{8C62EC41-15D3-4B49-98A3-1B6463A7E7F7}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316-4833-8BFF-7F10BB911D0A}"/>
                </c:ext>
                <c:ext xmlns:c15="http://schemas.microsoft.com/office/drawing/2012/chart" uri="{CE6537A1-D6FC-4f65-9D91-7224C49458BB}">
                  <c15:dlblFieldTable>
                    <c15:dlblFTEntry>
                      <c15:txfldGUID>{F29BF3E9-47FA-4E83-873E-B2173A66B540}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316-4833-8BFF-7F10BB911D0A}"/>
                </c:ext>
                <c:ext xmlns:c15="http://schemas.microsoft.com/office/drawing/2012/chart" uri="{CE6537A1-D6FC-4f65-9D91-7224C49458BB}">
                  <c15:dlblFieldTable>
                    <c15:dlblFTEntry>
                      <c15:txfldGUID>{6949FD8A-EBD6-4A36-90DD-52CCE45DF3F5}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11.3</c:v>
                </c:pt>
                <c:pt idx="16">
                  <c:v>10.1</c:v>
                </c:pt>
                <c:pt idx="24">
                  <c:v>9.1999999999999993</c:v>
                </c:pt>
                <c:pt idx="32">
                  <c:v>9.8000000000000007</c:v>
                </c:pt>
              </c:numCache>
            </c:numRef>
          </c:xVal>
          <c:yVal>
            <c:numRef>
              <c:f>公会計指標分析・財政指標組合せ分析表!$BP$73:$DC$73</c:f>
              <c:numCache>
                <c:formatCode>#,##0.0;"▲ "#,##0.0</c:formatCode>
                <c:ptCount val="40"/>
                <c:pt idx="0">
                  <c:v>86.1</c:v>
                </c:pt>
                <c:pt idx="8">
                  <c:v>90.2</c:v>
                </c:pt>
                <c:pt idx="16">
                  <c:v>95.7</c:v>
                </c:pt>
                <c:pt idx="24">
                  <c:v>112.7</c:v>
                </c:pt>
                <c:pt idx="32">
                  <c:v>131.80000000000001</c:v>
                </c:pt>
              </c:numCache>
            </c:numRef>
          </c:yVal>
          <c:smooth val="0"/>
          <c:extLst xmlns:c16r2="http://schemas.microsoft.com/office/drawing/2015/06/chart">
            <c:ext xmlns:c16="http://schemas.microsoft.com/office/drawing/2014/chart" uri="{C3380CC4-5D6E-409C-BE32-E72D297353CC}">
              <c16:uniqueId val="{00000009-F316-4833-8BFF-7F10BB911D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824074410219281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316-4833-8BFF-7F10BB911D0A}"/>
                </c:ext>
                <c:ext xmlns:c15="http://schemas.microsoft.com/office/drawing/2012/chart" uri="{CE6537A1-D6FC-4f65-9D91-7224C49458BB}">
                  <c15:dlblFieldTable>
                    <c15:dlblFTEntry>
                      <c15:txfldGUID>{5B863987-1613-4588-AD20-3D381F8BF065}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316-4833-8BFF-7F10BB911D0A}"/>
                </c:ext>
                <c:ext xmlns:c15="http://schemas.microsoft.com/office/drawing/2012/chart" uri="{CE6537A1-D6FC-4f65-9D91-7224C49458BB}">
                  <c15:dlblFieldTable>
                    <c15:dlblFTEntry>
                      <c15:txfldGUID>{33D805A6-054A-4B0D-B405-CF4FC06CB641}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316-4833-8BFF-7F10BB911D0A}"/>
                </c:ext>
                <c:ext xmlns:c15="http://schemas.microsoft.com/office/drawing/2012/chart" uri="{CE6537A1-D6FC-4f65-9D91-7224C49458BB}">
                  <c15:dlblFieldTable>
                    <c15:dlblFTEntry>
                      <c15:txfldGUID>{2BCF9B3A-E9BD-4565-9CD8-6F8FC67BE647}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316-4833-8BFF-7F10BB911D0A}"/>
                </c:ext>
                <c:ext xmlns:c15="http://schemas.microsoft.com/office/drawing/2012/chart" uri="{CE6537A1-D6FC-4f65-9D91-7224C49458BB}">
                  <c15:dlblFieldTable>
                    <c15:dlblFTEntry>
                      <c15:txfldGUID>{8D27AD9A-F1D6-423D-AE65-60C799F08ECD}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316-4833-8BFF-7F10BB911D0A}"/>
                </c:ext>
                <c:ext xmlns:c15="http://schemas.microsoft.com/office/drawing/2012/chart" uri="{CE6537A1-D6FC-4f65-9D91-7224C49458BB}">
                  <c15:dlblFieldTable>
                    <c15:dlblFTEntry>
                      <c15:txfldGUID>{F1751683-3989-4660-BC5D-E086FDB8A103}</c15:txfldGUID>
                      <c15:f>#REF!</c15:f>
                      <c15:dlblFieldTableCache>
                        <c:ptCount val="1"/>
                        <c:pt idx="0">
                          <c:v>#REF!</c:v>
                        </c:pt>
                      </c15:dlblFieldTableCache>
                    </c15:dlblFTEntry>
                  </c15:dlblFieldTable>
                  <c15:showDataLabelsRange val="0"/>
                </c:ext>
              </c:extLst>
            </c:dLbl>
            <c:dLbl>
              <c:idx val="8"/>
              <c:layout>
                <c:manualLayout>
                  <c:x val="0"/>
                  <c:y val="4.592775430215756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316-4833-8BFF-7F10BB911D0A}"/>
                </c:ext>
                <c:ext xmlns:c15="http://schemas.microsoft.com/office/drawing/2012/chart" uri="{CE6537A1-D6FC-4f65-9D91-7224C49458BB}">
                  <c15:dlblFieldTable>
                    <c15:dlblFTEntry>
                      <c15:txfldGUID>{20469174-0742-4C51-B3ED-E7D52D8FF5EC}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2.328915472012943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316-4833-8BFF-7F10BB911D0A}"/>
                </c:ext>
                <c:ext xmlns:c15="http://schemas.microsoft.com/office/drawing/2012/chart" uri="{CE6537A1-D6FC-4f65-9D91-7224C49458BB}">
                  <c15:dlblFieldTable>
                    <c15:dlblFTEntry>
                      <c15:txfldGUID>{A73F7030-06A5-4EB6-859A-1B8A7437F710}</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1339763423286154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316-4833-8BFF-7F10BB911D0A}"/>
                </c:ext>
                <c:ext xmlns:c15="http://schemas.microsoft.com/office/drawing/2012/chart" uri="{CE6537A1-D6FC-4f65-9D91-7224C49458BB}">
                  <c15:dlblFieldTable>
                    <c15:dlblFTEntry>
                      <c15:txfldGUID>{E93C42B4-3016-4032-9921-C1DFCADAA0A6}</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2.446816817783598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316-4833-8BFF-7F10BB911D0A}"/>
                </c:ext>
                <c:ext xmlns:c15="http://schemas.microsoft.com/office/drawing/2012/chart" uri="{CE6537A1-D6FC-4f65-9D91-7224C49458BB}">
                  <c15:dlblFieldTable>
                    <c15:dlblFTEntry>
                      <c15:txfldGUID>{AB586240-9E34-4B74-85A1-18471C98ADF6}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F316-4833-8BFF-7F10BB911D0A}"/>
            </c:ext>
          </c:extLst>
        </c:ser>
        <c:dLbls>
          <c:showLegendKey val="0"/>
          <c:showVal val="1"/>
          <c:showCatName val="0"/>
          <c:showSerName val="0"/>
          <c:showPercent val="0"/>
          <c:showBubbleSize val="0"/>
        </c:dLbls>
        <c:axId val="321358568"/>
        <c:axId val="410337040"/>
      </c:scatterChart>
      <c:valAx>
        <c:axId val="321358568"/>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337040"/>
        <c:crosses val="autoZero"/>
        <c:crossBetween val="midCat"/>
      </c:valAx>
      <c:valAx>
        <c:axId val="41033704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1358568"/>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ここ数年の地方債の新規発行抑制等による成果で元利償還金は年々減少していたが、</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頃から普通建設事業費が増加してきているため、比率は下げ止まりから上昇に転じている。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公営企業債元利償還金に対する繰入金については下水道整備事業を推進していることから年々増加傾向にある。</a:t>
          </a:r>
        </a:p>
        <a:p>
          <a:r>
            <a:rPr kumimoji="1" lang="ja-JP" altLang="en-US" sz="1100">
              <a:latin typeface="ＭＳ ゴシック" pitchFamily="49" charset="-128"/>
              <a:ea typeface="ＭＳ ゴシック" pitchFamily="49" charset="-128"/>
            </a:rPr>
            <a:t>　ここ数年大規模事業を実施しており、地方債新規発行額増大による元利償還金の増加が予想されるが、国県補助等財源確保と、有利な地方債を発行することで負担の抑制に努めたい。</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ここ数年の地方債の新規発行抑制等による成果で、将来負担額は年々減少傾向となっていた。しかし平成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年度より大規模事業実施の財源として地方債を発行したため、借入額が償還額を上回り、地方債現在高が増加したため、将来負担額も増額に転じた。</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年度の一般会計等の地方財残高は前年に比べ</a:t>
          </a:r>
          <a:r>
            <a:rPr kumimoji="1" lang="en-US" altLang="ja-JP" sz="1100">
              <a:latin typeface="ＭＳ ゴシック" pitchFamily="49" charset="-128"/>
              <a:ea typeface="ＭＳ ゴシック" pitchFamily="49" charset="-128"/>
            </a:rPr>
            <a:t>2,090</a:t>
          </a:r>
          <a:r>
            <a:rPr kumimoji="1" lang="ja-JP" altLang="en-US" sz="1100">
              <a:latin typeface="ＭＳ ゴシック" pitchFamily="49" charset="-128"/>
              <a:ea typeface="ＭＳ ゴシック" pitchFamily="49" charset="-128"/>
            </a:rPr>
            <a:t>百万円増額となるが、地方債の新規発行にあたっては基準財政需要額に算入される有利な起債を借入れることによって、将来負担比率抑制を図っている。</a:t>
          </a:r>
        </a:p>
        <a:p>
          <a:r>
            <a:rPr kumimoji="1" lang="ja-JP" altLang="en-US" sz="1100">
              <a:latin typeface="ＭＳ ゴシック" pitchFamily="49" charset="-128"/>
              <a:ea typeface="ＭＳ ゴシック" pitchFamily="49" charset="-128"/>
            </a:rPr>
            <a:t>　今後も大規模事業が実施されるため、基金を取崩して予算を確保していくことも予測され、充当可能財源が減少する上に、実質公債費比率も上昇に転じると見られることから将来負担比率についても上昇していく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島根県隠岐の島町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基金全体としては、歳計剰余金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やふるさと応援寄付金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など総額で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百万円を積立てたが、歳入不足の補填や、まち・ひと・しごと創生総合戦略を進めるため、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百万円を取り崩したことにより対前年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面大規模事業が続くため、基金を取崩しながらの財政運営が続くものと見込まれるが、重点施策の着実な実行と、財政全般の健全化・効率化、それぞれのバランスを取ながら、早期に本町の本来あるべき身の丈に合った財政運営に変えていく。</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地域振興基金：隠岐の島町まち・ひと・しごと創生総合戦略に基づく重点事業に要する費用に充てる。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隠岐の島応援基金：ふるさと納税等によるふるさと寄附金を積み立て、青少年教育又は地域文化の振興に資する事業、医療又は保健・福祉の充実に資する事業、竹島の領土権の確立に資する事業、自然環境の保存・整備に資する事業等に要する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地域振興基金：総合戦略に基づく重点事業に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百万円充当したため、年度末残高は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公共施設整備基金：庁舎整備事業に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百万円充当したため、年度末残高は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地域振興基金：総合振興計画に基づく重点事業を着実に推進するため、計画的に取り崩して活用していく。</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年度は歳入不足補填のため、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百万円取り崩したが、歳計剰余金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百万円を積み立てたことにより年度末残額が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今後も大規模事業が続くため、基金の取崩しを継続して行う予定ではあるが、既存事業の見直しを行いながら取崩しを極力抑えていきたい。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百万円を積立てたが、歳入不足補填に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今後も大規模事業のが続き、財源で多額の地方債を発行することから、繰上償還等も検討の必要がある。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類似団体数値</a:t>
          </a:r>
          <a:r>
            <a:rPr kumimoji="1" lang="en-US" altLang="ja-JP" sz="1100">
              <a:latin typeface="ＭＳ Ｐゴシック" panose="020B0600070205080204" pitchFamily="50" charset="-128"/>
              <a:ea typeface="ＭＳ Ｐゴシック" panose="020B0600070205080204" pitchFamily="50" charset="-128"/>
            </a:rPr>
            <a:t>61.9</a:t>
          </a:r>
          <a:r>
            <a:rPr kumimoji="1" lang="ja-JP" altLang="en-US" sz="1100">
              <a:latin typeface="ＭＳ Ｐゴシック" panose="020B0600070205080204" pitchFamily="50" charset="-128"/>
              <a:ea typeface="ＭＳ Ｐゴシック" panose="020B0600070205080204" pitchFamily="50" charset="-128"/>
            </a:rPr>
            <a:t>％と比べ、本町は</a:t>
          </a:r>
          <a:r>
            <a:rPr kumimoji="1" lang="en-US" altLang="ja-JP" sz="1100">
              <a:latin typeface="ＭＳ Ｐゴシック" panose="020B0600070205080204" pitchFamily="50" charset="-128"/>
              <a:ea typeface="ＭＳ Ｐゴシック" panose="020B0600070205080204" pitchFamily="50" charset="-128"/>
            </a:rPr>
            <a:t>57.5</a:t>
          </a:r>
          <a:r>
            <a:rPr kumimoji="1" lang="ja-JP" altLang="en-US" sz="1100">
              <a:latin typeface="ＭＳ Ｐゴシック" panose="020B0600070205080204" pitchFamily="50" charset="-128"/>
              <a:ea typeface="ＭＳ Ｐゴシック" panose="020B0600070205080204" pitchFamily="50" charset="-128"/>
            </a:rPr>
            <a:t>％と数値は若干低めではあるが、一般的な水準に比べると高い状況にある。多くの公共施設が老朽化し、今後更新を迎えることになるため、点検・診断や計画的な予防保全による長寿命化を進めていくなど、公共施設の適正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170656</xdr:rowOff>
    </xdr:from>
    <xdr:to>
      <xdr:col>23</xdr:col>
      <xdr:colOff>136525</xdr:colOff>
      <xdr:row>30</xdr:row>
      <xdr:rowOff>100806</xdr:rowOff>
    </xdr:to>
    <xdr:sp macro="" textlink="">
      <xdr:nvSpPr>
        <xdr:cNvPr id="85" name="楕円 84"/>
        <xdr:cNvSpPr/>
      </xdr:nvSpPr>
      <xdr:spPr>
        <a:xfrm>
          <a:off x="4711700" y="59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22083</xdr:rowOff>
    </xdr:from>
    <xdr:ext cx="405111" cy="259045"/>
    <xdr:sp macro="" textlink="">
      <xdr:nvSpPr>
        <xdr:cNvPr id="86" name="有形固定資産減価償却率該当値テキスト"/>
        <xdr:cNvSpPr txBox="1"/>
      </xdr:nvSpPr>
      <xdr:spPr>
        <a:xfrm>
          <a:off x="4813300" y="576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7" name="楕円 86"/>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50006</xdr:rowOff>
    </xdr:to>
    <xdr:cxnSp macro="">
      <xdr:nvCxnSpPr>
        <xdr:cNvPr id="88" name="直線コネクタ 87"/>
        <xdr:cNvCxnSpPr/>
      </xdr:nvCxnSpPr>
      <xdr:spPr>
        <a:xfrm>
          <a:off x="4051300" y="5946140"/>
          <a:ext cx="7112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89" name="楕円 88"/>
        <xdr:cNvSpPr/>
      </xdr:nvSpPr>
      <xdr:spPr>
        <a:xfrm>
          <a:off x="3238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31115</xdr:rowOff>
    </xdr:to>
    <xdr:cxnSp macro="">
      <xdr:nvCxnSpPr>
        <xdr:cNvPr id="90" name="直線コネクタ 89"/>
        <xdr:cNvCxnSpPr/>
      </xdr:nvCxnSpPr>
      <xdr:spPr>
        <a:xfrm>
          <a:off x="3289300" y="591375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70803</xdr:rowOff>
    </xdr:from>
    <xdr:to>
      <xdr:col>11</xdr:col>
      <xdr:colOff>187325</xdr:colOff>
      <xdr:row>30</xdr:row>
      <xdr:rowOff>953</xdr:rowOff>
    </xdr:to>
    <xdr:sp macro="" textlink="">
      <xdr:nvSpPr>
        <xdr:cNvPr id="91" name="楕円 90"/>
        <xdr:cNvSpPr/>
      </xdr:nvSpPr>
      <xdr:spPr>
        <a:xfrm>
          <a:off x="2476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121603</xdr:rowOff>
    </xdr:from>
    <xdr:to>
      <xdr:col>15</xdr:col>
      <xdr:colOff>136525</xdr:colOff>
      <xdr:row>29</xdr:row>
      <xdr:rowOff>170180</xdr:rowOff>
    </xdr:to>
    <xdr:cxnSp macro="">
      <xdr:nvCxnSpPr>
        <xdr:cNvPr id="92" name="直線コネクタ 91"/>
        <xdr:cNvCxnSpPr/>
      </xdr:nvCxnSpPr>
      <xdr:spPr>
        <a:xfrm>
          <a:off x="2527300" y="5865178"/>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27622</xdr:rowOff>
    </xdr:from>
    <xdr:to>
      <xdr:col>7</xdr:col>
      <xdr:colOff>187325</xdr:colOff>
      <xdr:row>29</xdr:row>
      <xdr:rowOff>129222</xdr:rowOff>
    </xdr:to>
    <xdr:sp macro="" textlink="">
      <xdr:nvSpPr>
        <xdr:cNvPr id="93" name="楕円 92"/>
        <xdr:cNvSpPr/>
      </xdr:nvSpPr>
      <xdr:spPr>
        <a:xfrm>
          <a:off x="1714500" y="57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78422</xdr:rowOff>
    </xdr:from>
    <xdr:to>
      <xdr:col>11</xdr:col>
      <xdr:colOff>136525</xdr:colOff>
      <xdr:row>29</xdr:row>
      <xdr:rowOff>121603</xdr:rowOff>
    </xdr:to>
    <xdr:cxnSp macro="">
      <xdr:nvCxnSpPr>
        <xdr:cNvPr id="94" name="直線コネクタ 93"/>
        <xdr:cNvCxnSpPr/>
      </xdr:nvCxnSpPr>
      <xdr:spPr>
        <a:xfrm>
          <a:off x="1765300" y="5821997"/>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96" name="n_2aveValue有形固定資産減価償却率"/>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97" name="n_3aveValue有形固定資産減価償却率"/>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98" name="n_4aveValue有形固定資産減価償却率"/>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9" name="n_1main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66057</xdr:rowOff>
    </xdr:from>
    <xdr:ext cx="405111" cy="259045"/>
    <xdr:sp macro="" textlink="">
      <xdr:nvSpPr>
        <xdr:cNvPr id="100" name="n_2mainValue有形固定資産減価償却率"/>
        <xdr:cNvSpPr txBox="1"/>
      </xdr:nvSpPr>
      <xdr:spPr>
        <a:xfrm>
          <a:off x="3086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17480</xdr:rowOff>
    </xdr:from>
    <xdr:ext cx="405111" cy="259045"/>
    <xdr:sp macro="" textlink="">
      <xdr:nvSpPr>
        <xdr:cNvPr id="101" name="n_3mainValue有形固定資産減価償却率"/>
        <xdr:cNvSpPr txBox="1"/>
      </xdr:nvSpPr>
      <xdr:spPr>
        <a:xfrm>
          <a:off x="2324744" y="558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102" name="n_4mainValue有形固定資産減価償却率"/>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債務償還比率は類似団体数値</a:t>
          </a:r>
          <a:r>
            <a:rPr kumimoji="1" lang="en-US" altLang="ja-JP" sz="1100">
              <a:latin typeface="ＭＳ Ｐゴシック" panose="020B0600070205080204" pitchFamily="50" charset="-128"/>
              <a:ea typeface="ＭＳ Ｐゴシック" panose="020B0600070205080204" pitchFamily="50" charset="-128"/>
            </a:rPr>
            <a:t>554.8</a:t>
          </a:r>
          <a:r>
            <a:rPr kumimoji="1" lang="ja-JP" altLang="en-US" sz="1100">
              <a:latin typeface="ＭＳ Ｐゴシック" panose="020B0600070205080204" pitchFamily="50" charset="-128"/>
              <a:ea typeface="ＭＳ Ｐゴシック" panose="020B0600070205080204" pitchFamily="50" charset="-128"/>
            </a:rPr>
            <a:t>％に比べ、</a:t>
          </a:r>
          <a:r>
            <a:rPr kumimoji="1" lang="en-US" altLang="ja-JP" sz="1100">
              <a:latin typeface="ＭＳ Ｐゴシック" panose="020B0600070205080204" pitchFamily="50" charset="-128"/>
              <a:ea typeface="ＭＳ Ｐゴシック" panose="020B0600070205080204" pitchFamily="50" charset="-128"/>
            </a:rPr>
            <a:t>873.0</a:t>
          </a:r>
          <a:r>
            <a:rPr kumimoji="1" lang="ja-JP" altLang="en-US" sz="1100">
              <a:latin typeface="ＭＳ Ｐゴシック" panose="020B0600070205080204" pitchFamily="50" charset="-128"/>
              <a:ea typeface="ＭＳ Ｐゴシック" panose="020B0600070205080204" pitchFamily="50" charset="-128"/>
            </a:rPr>
            <a:t>％と高い。元々、離島という地理的要因から、生活に必要な施設を単独自治体で整備してきたことで、類似団体に比べ、比率が高い状況にある。その上に、ここ数年大規模事業が続いていることで、毎年、起債発行額が償還額を上回っているため更に数値が悪化し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1448</xdr:rowOff>
    </xdr:from>
    <xdr:to>
      <xdr:col>76</xdr:col>
      <xdr:colOff>73025</xdr:colOff>
      <xdr:row>31</xdr:row>
      <xdr:rowOff>103048</xdr:rowOff>
    </xdr:to>
    <xdr:sp macro="" textlink="">
      <xdr:nvSpPr>
        <xdr:cNvPr id="145" name="楕円 144"/>
        <xdr:cNvSpPr/>
      </xdr:nvSpPr>
      <xdr:spPr>
        <a:xfrm>
          <a:off x="14744700" y="60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151325</xdr:rowOff>
    </xdr:from>
    <xdr:ext cx="469744" cy="259045"/>
    <xdr:sp macro="" textlink="">
      <xdr:nvSpPr>
        <xdr:cNvPr id="146" name="債務償還比率該当値テキスト"/>
        <xdr:cNvSpPr txBox="1"/>
      </xdr:nvSpPr>
      <xdr:spPr>
        <a:xfrm>
          <a:off x="14846300" y="60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133259</xdr:rowOff>
    </xdr:from>
    <xdr:to>
      <xdr:col>72</xdr:col>
      <xdr:colOff>123825</xdr:colOff>
      <xdr:row>31</xdr:row>
      <xdr:rowOff>63409</xdr:rowOff>
    </xdr:to>
    <xdr:sp macro="" textlink="">
      <xdr:nvSpPr>
        <xdr:cNvPr id="147" name="楕円 146"/>
        <xdr:cNvSpPr/>
      </xdr:nvSpPr>
      <xdr:spPr>
        <a:xfrm>
          <a:off x="14033500" y="60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12609</xdr:rowOff>
    </xdr:from>
    <xdr:to>
      <xdr:col>76</xdr:col>
      <xdr:colOff>22225</xdr:colOff>
      <xdr:row>31</xdr:row>
      <xdr:rowOff>52248</xdr:rowOff>
    </xdr:to>
    <xdr:cxnSp macro="">
      <xdr:nvCxnSpPr>
        <xdr:cNvPr id="148" name="直線コネクタ 147"/>
        <xdr:cNvCxnSpPr/>
      </xdr:nvCxnSpPr>
      <xdr:spPr>
        <a:xfrm>
          <a:off x="14084300" y="6099084"/>
          <a:ext cx="711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12268</xdr:rowOff>
    </xdr:from>
    <xdr:to>
      <xdr:col>68</xdr:col>
      <xdr:colOff>123825</xdr:colOff>
      <xdr:row>30</xdr:row>
      <xdr:rowOff>113868</xdr:rowOff>
    </xdr:to>
    <xdr:sp macro="" textlink="">
      <xdr:nvSpPr>
        <xdr:cNvPr id="149" name="楕円 148"/>
        <xdr:cNvSpPr/>
      </xdr:nvSpPr>
      <xdr:spPr>
        <a:xfrm>
          <a:off x="13271500" y="59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63068</xdr:rowOff>
    </xdr:from>
    <xdr:to>
      <xdr:col>72</xdr:col>
      <xdr:colOff>73025</xdr:colOff>
      <xdr:row>31</xdr:row>
      <xdr:rowOff>12609</xdr:rowOff>
    </xdr:to>
    <xdr:cxnSp macro="">
      <xdr:nvCxnSpPr>
        <xdr:cNvPr id="150" name="直線コネクタ 149"/>
        <xdr:cNvCxnSpPr/>
      </xdr:nvCxnSpPr>
      <xdr:spPr>
        <a:xfrm>
          <a:off x="13322300" y="5978093"/>
          <a:ext cx="762000" cy="1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149520</xdr:rowOff>
    </xdr:from>
    <xdr:to>
      <xdr:col>64</xdr:col>
      <xdr:colOff>123825</xdr:colOff>
      <xdr:row>30</xdr:row>
      <xdr:rowOff>79670</xdr:rowOff>
    </xdr:to>
    <xdr:sp macro="" textlink="">
      <xdr:nvSpPr>
        <xdr:cNvPr id="151" name="楕円 150"/>
        <xdr:cNvSpPr/>
      </xdr:nvSpPr>
      <xdr:spPr>
        <a:xfrm>
          <a:off x="12509500" y="58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28870</xdr:rowOff>
    </xdr:from>
    <xdr:to>
      <xdr:col>68</xdr:col>
      <xdr:colOff>73025</xdr:colOff>
      <xdr:row>30</xdr:row>
      <xdr:rowOff>63068</xdr:rowOff>
    </xdr:to>
    <xdr:cxnSp macro="">
      <xdr:nvCxnSpPr>
        <xdr:cNvPr id="152" name="直線コネクタ 151"/>
        <xdr:cNvCxnSpPr/>
      </xdr:nvCxnSpPr>
      <xdr:spPr>
        <a:xfrm>
          <a:off x="12560300" y="5943895"/>
          <a:ext cx="762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116962</xdr:rowOff>
    </xdr:from>
    <xdr:to>
      <xdr:col>60</xdr:col>
      <xdr:colOff>123825</xdr:colOff>
      <xdr:row>30</xdr:row>
      <xdr:rowOff>47112</xdr:rowOff>
    </xdr:to>
    <xdr:sp macro="" textlink="">
      <xdr:nvSpPr>
        <xdr:cNvPr id="153" name="楕円 152"/>
        <xdr:cNvSpPr/>
      </xdr:nvSpPr>
      <xdr:spPr>
        <a:xfrm>
          <a:off x="11747500" y="58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167762</xdr:rowOff>
    </xdr:from>
    <xdr:to>
      <xdr:col>64</xdr:col>
      <xdr:colOff>73025</xdr:colOff>
      <xdr:row>30</xdr:row>
      <xdr:rowOff>28870</xdr:rowOff>
    </xdr:to>
    <xdr:cxnSp macro="">
      <xdr:nvCxnSpPr>
        <xdr:cNvPr id="154" name="直線コネクタ 153"/>
        <xdr:cNvCxnSpPr/>
      </xdr:nvCxnSpPr>
      <xdr:spPr>
        <a:xfrm>
          <a:off x="11798300" y="5911337"/>
          <a:ext cx="762000" cy="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54536</xdr:rowOff>
    </xdr:from>
    <xdr:ext cx="469744" cy="259045"/>
    <xdr:sp macro="" textlink="">
      <xdr:nvSpPr>
        <xdr:cNvPr id="159" name="n_1mainValue債務償還比率"/>
        <xdr:cNvSpPr txBox="1"/>
      </xdr:nvSpPr>
      <xdr:spPr>
        <a:xfrm>
          <a:off x="13836727" y="614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104995</xdr:rowOff>
    </xdr:from>
    <xdr:ext cx="469744" cy="259045"/>
    <xdr:sp macro="" textlink="">
      <xdr:nvSpPr>
        <xdr:cNvPr id="160" name="n_2mainValue債務償還比率"/>
        <xdr:cNvSpPr txBox="1"/>
      </xdr:nvSpPr>
      <xdr:spPr>
        <a:xfrm>
          <a:off x="13087427" y="602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70797</xdr:rowOff>
    </xdr:from>
    <xdr:ext cx="469744" cy="259045"/>
    <xdr:sp macro="" textlink="">
      <xdr:nvSpPr>
        <xdr:cNvPr id="161" name="n_3mainValue債務償還比率"/>
        <xdr:cNvSpPr txBox="1"/>
      </xdr:nvSpPr>
      <xdr:spPr>
        <a:xfrm>
          <a:off x="12325427" y="59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38239</xdr:rowOff>
    </xdr:from>
    <xdr:ext cx="469744" cy="259045"/>
    <xdr:sp macro="" textlink="">
      <xdr:nvSpPr>
        <xdr:cNvPr id="162" name="n_4mainValue債務償還比率"/>
        <xdr:cNvSpPr txBox="1"/>
      </xdr:nvSpPr>
      <xdr:spPr>
        <a:xfrm>
          <a:off x="11563427" y="595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34544</xdr:rowOff>
    </xdr:from>
    <xdr:to>
      <xdr:col>24</xdr:col>
      <xdr:colOff>114300</xdr:colOff>
      <xdr:row>36</xdr:row>
      <xdr:rowOff>136144</xdr:rowOff>
    </xdr:to>
    <xdr:sp macro="" textlink="">
      <xdr:nvSpPr>
        <xdr:cNvPr id="71" name="楕円 70"/>
        <xdr:cNvSpPr/>
      </xdr:nvSpPr>
      <xdr:spPr>
        <a:xfrm>
          <a:off x="4584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57421</xdr:rowOff>
    </xdr:from>
    <xdr:ext cx="405111" cy="259045"/>
    <xdr:sp macro="" textlink="">
      <xdr:nvSpPr>
        <xdr:cNvPr id="72" name="【道路】&#10;有形固定資産減価償却率該当値テキスト"/>
        <xdr:cNvSpPr txBox="1"/>
      </xdr:nvSpPr>
      <xdr:spPr>
        <a:xfrm>
          <a:off x="4673600" y="605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3" name="楕円 72"/>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85344</xdr:rowOff>
    </xdr:to>
    <xdr:cxnSp macro="">
      <xdr:nvCxnSpPr>
        <xdr:cNvPr id="74" name="直線コネクタ 73"/>
        <xdr:cNvCxnSpPr/>
      </xdr:nvCxnSpPr>
      <xdr:spPr>
        <a:xfrm>
          <a:off x="3797300" y="621411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123698</xdr:rowOff>
    </xdr:from>
    <xdr:to>
      <xdr:col>15</xdr:col>
      <xdr:colOff>101600</xdr:colOff>
      <xdr:row>36</xdr:row>
      <xdr:rowOff>53848</xdr:rowOff>
    </xdr:to>
    <xdr:sp macro="" textlink="">
      <xdr:nvSpPr>
        <xdr:cNvPr id="75" name="楕円 74"/>
        <xdr:cNvSpPr/>
      </xdr:nvSpPr>
      <xdr:spPr>
        <a:xfrm>
          <a:off x="2857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xdr:rowOff>
    </xdr:from>
    <xdr:to>
      <xdr:col>19</xdr:col>
      <xdr:colOff>177800</xdr:colOff>
      <xdr:row>36</xdr:row>
      <xdr:rowOff>41910</xdr:rowOff>
    </xdr:to>
    <xdr:cxnSp macro="">
      <xdr:nvCxnSpPr>
        <xdr:cNvPr id="76" name="直線コネクタ 75"/>
        <xdr:cNvCxnSpPr/>
      </xdr:nvCxnSpPr>
      <xdr:spPr>
        <a:xfrm>
          <a:off x="2908300" y="61752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80264</xdr:rowOff>
    </xdr:from>
    <xdr:to>
      <xdr:col>10</xdr:col>
      <xdr:colOff>165100</xdr:colOff>
      <xdr:row>36</xdr:row>
      <xdr:rowOff>10414</xdr:rowOff>
    </xdr:to>
    <xdr:sp macro="" textlink="">
      <xdr:nvSpPr>
        <xdr:cNvPr id="77" name="楕円 76"/>
        <xdr:cNvSpPr/>
      </xdr:nvSpPr>
      <xdr:spPr>
        <a:xfrm>
          <a:off x="196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131064</xdr:rowOff>
    </xdr:from>
    <xdr:to>
      <xdr:col>15</xdr:col>
      <xdr:colOff>50800</xdr:colOff>
      <xdr:row>36</xdr:row>
      <xdr:rowOff>3048</xdr:rowOff>
    </xdr:to>
    <xdr:cxnSp macro="">
      <xdr:nvCxnSpPr>
        <xdr:cNvPr id="78" name="直線コネクタ 77"/>
        <xdr:cNvCxnSpPr/>
      </xdr:nvCxnSpPr>
      <xdr:spPr>
        <a:xfrm>
          <a:off x="2019300" y="61318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39116</xdr:rowOff>
    </xdr:from>
    <xdr:to>
      <xdr:col>6</xdr:col>
      <xdr:colOff>38100</xdr:colOff>
      <xdr:row>35</xdr:row>
      <xdr:rowOff>140716</xdr:rowOff>
    </xdr:to>
    <xdr:sp macro="" textlink="">
      <xdr:nvSpPr>
        <xdr:cNvPr id="79" name="楕円 78"/>
        <xdr:cNvSpPr/>
      </xdr:nvSpPr>
      <xdr:spPr>
        <a:xfrm>
          <a:off x="1079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89916</xdr:rowOff>
    </xdr:from>
    <xdr:to>
      <xdr:col>10</xdr:col>
      <xdr:colOff>114300</xdr:colOff>
      <xdr:row>35</xdr:row>
      <xdr:rowOff>131064</xdr:rowOff>
    </xdr:to>
    <xdr:cxnSp macro="">
      <xdr:nvCxnSpPr>
        <xdr:cNvPr id="80" name="直線コネクタ 79"/>
        <xdr:cNvCxnSpPr/>
      </xdr:nvCxnSpPr>
      <xdr:spPr>
        <a:xfrm>
          <a:off x="1130300" y="60906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5" name="n_1mainValue【道路】&#10;有形固定資産減価償却率"/>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70375</xdr:rowOff>
    </xdr:from>
    <xdr:ext cx="405111" cy="259045"/>
    <xdr:sp macro="" textlink="">
      <xdr:nvSpPr>
        <xdr:cNvPr id="86" name="n_2mainValue【道路】&#10;有形固定資産減価償却率"/>
        <xdr:cNvSpPr txBox="1"/>
      </xdr:nvSpPr>
      <xdr:spPr>
        <a:xfrm>
          <a:off x="2705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26941</xdr:rowOff>
    </xdr:from>
    <xdr:ext cx="405111" cy="259045"/>
    <xdr:sp macro="" textlink="">
      <xdr:nvSpPr>
        <xdr:cNvPr id="87" name="n_3mainValue【道路】&#10;有形固定資産減価償却率"/>
        <xdr:cNvSpPr txBox="1"/>
      </xdr:nvSpPr>
      <xdr:spPr>
        <a:xfrm>
          <a:off x="1816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157243</xdr:rowOff>
    </xdr:from>
    <xdr:ext cx="405111" cy="259045"/>
    <xdr:sp macro="" textlink="">
      <xdr:nvSpPr>
        <xdr:cNvPr id="88" name="n_4mainValue【道路】&#10;有形固定資産減価償却率"/>
        <xdr:cNvSpPr txBox="1"/>
      </xdr:nvSpPr>
      <xdr:spPr>
        <a:xfrm>
          <a:off x="927744" y="581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67748</xdr:rowOff>
    </xdr:from>
    <xdr:to>
      <xdr:col>55</xdr:col>
      <xdr:colOff>50800</xdr:colOff>
      <xdr:row>34</xdr:row>
      <xdr:rowOff>169348</xdr:rowOff>
    </xdr:to>
    <xdr:sp macro="" textlink="">
      <xdr:nvSpPr>
        <xdr:cNvPr id="128" name="楕円 127"/>
        <xdr:cNvSpPr/>
      </xdr:nvSpPr>
      <xdr:spPr>
        <a:xfrm>
          <a:off x="10426700" y="5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20775</xdr:rowOff>
    </xdr:from>
    <xdr:ext cx="534377" cy="259045"/>
    <xdr:sp macro="" textlink="">
      <xdr:nvSpPr>
        <xdr:cNvPr id="129" name="【道路】&#10;一人当たり延長該当値テキスト"/>
        <xdr:cNvSpPr txBox="1"/>
      </xdr:nvSpPr>
      <xdr:spPr>
        <a:xfrm>
          <a:off x="10515600" y="58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73520</xdr:rowOff>
    </xdr:from>
    <xdr:to>
      <xdr:col>50</xdr:col>
      <xdr:colOff>165100</xdr:colOff>
      <xdr:row>35</xdr:row>
      <xdr:rowOff>3670</xdr:rowOff>
    </xdr:to>
    <xdr:sp macro="" textlink="">
      <xdr:nvSpPr>
        <xdr:cNvPr id="130" name="楕円 129"/>
        <xdr:cNvSpPr/>
      </xdr:nvSpPr>
      <xdr:spPr>
        <a:xfrm>
          <a:off x="9588500" y="59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118548</xdr:rowOff>
    </xdr:from>
    <xdr:to>
      <xdr:col>55</xdr:col>
      <xdr:colOff>0</xdr:colOff>
      <xdr:row>34</xdr:row>
      <xdr:rowOff>124320</xdr:rowOff>
    </xdr:to>
    <xdr:cxnSp macro="">
      <xdr:nvCxnSpPr>
        <xdr:cNvPr id="131" name="直線コネクタ 130"/>
        <xdr:cNvCxnSpPr/>
      </xdr:nvCxnSpPr>
      <xdr:spPr>
        <a:xfrm flipV="1">
          <a:off x="9639300" y="5947848"/>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106877</xdr:rowOff>
    </xdr:from>
    <xdr:to>
      <xdr:col>46</xdr:col>
      <xdr:colOff>38100</xdr:colOff>
      <xdr:row>37</xdr:row>
      <xdr:rowOff>37027</xdr:rowOff>
    </xdr:to>
    <xdr:sp macro="" textlink="">
      <xdr:nvSpPr>
        <xdr:cNvPr id="132" name="楕円 131"/>
        <xdr:cNvSpPr/>
      </xdr:nvSpPr>
      <xdr:spPr>
        <a:xfrm>
          <a:off x="8699500" y="62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124320</xdr:rowOff>
    </xdr:from>
    <xdr:to>
      <xdr:col>50</xdr:col>
      <xdr:colOff>114300</xdr:colOff>
      <xdr:row>36</xdr:row>
      <xdr:rowOff>157677</xdr:rowOff>
    </xdr:to>
    <xdr:cxnSp macro="">
      <xdr:nvCxnSpPr>
        <xdr:cNvPr id="133" name="直線コネクタ 132"/>
        <xdr:cNvCxnSpPr/>
      </xdr:nvCxnSpPr>
      <xdr:spPr>
        <a:xfrm flipV="1">
          <a:off x="8750300" y="5953620"/>
          <a:ext cx="889000" cy="3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118078</xdr:rowOff>
    </xdr:from>
    <xdr:to>
      <xdr:col>41</xdr:col>
      <xdr:colOff>101600</xdr:colOff>
      <xdr:row>37</xdr:row>
      <xdr:rowOff>48228</xdr:rowOff>
    </xdr:to>
    <xdr:sp macro="" textlink="">
      <xdr:nvSpPr>
        <xdr:cNvPr id="134" name="楕円 133"/>
        <xdr:cNvSpPr/>
      </xdr:nvSpPr>
      <xdr:spPr>
        <a:xfrm>
          <a:off x="7810500" y="62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157677</xdr:rowOff>
    </xdr:from>
    <xdr:to>
      <xdr:col>45</xdr:col>
      <xdr:colOff>177800</xdr:colOff>
      <xdr:row>36</xdr:row>
      <xdr:rowOff>168878</xdr:rowOff>
    </xdr:to>
    <xdr:cxnSp macro="">
      <xdr:nvCxnSpPr>
        <xdr:cNvPr id="135" name="直線コネクタ 134"/>
        <xdr:cNvCxnSpPr/>
      </xdr:nvCxnSpPr>
      <xdr:spPr>
        <a:xfrm flipV="1">
          <a:off x="7861300" y="632987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129889</xdr:rowOff>
    </xdr:from>
    <xdr:to>
      <xdr:col>36</xdr:col>
      <xdr:colOff>165100</xdr:colOff>
      <xdr:row>37</xdr:row>
      <xdr:rowOff>60039</xdr:rowOff>
    </xdr:to>
    <xdr:sp macro="" textlink="">
      <xdr:nvSpPr>
        <xdr:cNvPr id="136" name="楕円 135"/>
        <xdr:cNvSpPr/>
      </xdr:nvSpPr>
      <xdr:spPr>
        <a:xfrm>
          <a:off x="6921500" y="63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168878</xdr:rowOff>
    </xdr:from>
    <xdr:to>
      <xdr:col>41</xdr:col>
      <xdr:colOff>50800</xdr:colOff>
      <xdr:row>37</xdr:row>
      <xdr:rowOff>9239</xdr:rowOff>
    </xdr:to>
    <xdr:cxnSp macro="">
      <xdr:nvCxnSpPr>
        <xdr:cNvPr id="137" name="直線コネクタ 136"/>
        <xdr:cNvCxnSpPr/>
      </xdr:nvCxnSpPr>
      <xdr:spPr>
        <a:xfrm flipV="1">
          <a:off x="6972300" y="634107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20197</xdr:rowOff>
    </xdr:from>
    <xdr:ext cx="534377" cy="259045"/>
    <xdr:sp macro="" textlink="">
      <xdr:nvSpPr>
        <xdr:cNvPr id="142" name="n_1mainValue【道路】&#10;一人当たり延長"/>
        <xdr:cNvSpPr txBox="1"/>
      </xdr:nvSpPr>
      <xdr:spPr>
        <a:xfrm>
          <a:off x="9359411" y="56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53554</xdr:rowOff>
    </xdr:from>
    <xdr:ext cx="534377" cy="259045"/>
    <xdr:sp macro="" textlink="">
      <xdr:nvSpPr>
        <xdr:cNvPr id="143" name="n_2mainValue【道路】&#10;一人当たり延長"/>
        <xdr:cNvSpPr txBox="1"/>
      </xdr:nvSpPr>
      <xdr:spPr>
        <a:xfrm>
          <a:off x="8483111" y="60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64755</xdr:rowOff>
    </xdr:from>
    <xdr:ext cx="534377" cy="259045"/>
    <xdr:sp macro="" textlink="">
      <xdr:nvSpPr>
        <xdr:cNvPr id="144" name="n_3mainValue【道路】&#10;一人当たり延長"/>
        <xdr:cNvSpPr txBox="1"/>
      </xdr:nvSpPr>
      <xdr:spPr>
        <a:xfrm>
          <a:off x="7594111" y="606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76566</xdr:rowOff>
    </xdr:from>
    <xdr:ext cx="534377" cy="259045"/>
    <xdr:sp macro="" textlink="">
      <xdr:nvSpPr>
        <xdr:cNvPr id="145" name="n_4mainValue【道路】&#10;一人当たり延長"/>
        <xdr:cNvSpPr txBox="1"/>
      </xdr:nvSpPr>
      <xdr:spPr>
        <a:xfrm>
          <a:off x="6705111" y="60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87" name="楕円 186"/>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76580</xdr:rowOff>
    </xdr:from>
    <xdr:ext cx="405111" cy="259045"/>
    <xdr:sp macro="" textlink="">
      <xdr:nvSpPr>
        <xdr:cNvPr id="188" name="【橋りょう・トンネル】&#10;有形固定資産減価償却率該当値テキスト"/>
        <xdr:cNvSpPr txBox="1"/>
      </xdr:nvSpPr>
      <xdr:spPr>
        <a:xfrm>
          <a:off x="4673600" y="101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35741</xdr:rowOff>
    </xdr:from>
    <xdr:to>
      <xdr:col>20</xdr:col>
      <xdr:colOff>38100</xdr:colOff>
      <xdr:row>60</xdr:row>
      <xdr:rowOff>137341</xdr:rowOff>
    </xdr:to>
    <xdr:sp macro="" textlink="">
      <xdr:nvSpPr>
        <xdr:cNvPr id="189" name="楕円 188"/>
        <xdr:cNvSpPr/>
      </xdr:nvSpPr>
      <xdr:spPr>
        <a:xfrm>
          <a:off x="3746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86541</xdr:rowOff>
    </xdr:from>
    <xdr:to>
      <xdr:col>24</xdr:col>
      <xdr:colOff>63500</xdr:colOff>
      <xdr:row>60</xdr:row>
      <xdr:rowOff>104503</xdr:rowOff>
    </xdr:to>
    <xdr:cxnSp macro="">
      <xdr:nvCxnSpPr>
        <xdr:cNvPr id="190" name="直線コネクタ 189"/>
        <xdr:cNvCxnSpPr/>
      </xdr:nvCxnSpPr>
      <xdr:spPr>
        <a:xfrm>
          <a:off x="3797300" y="1037354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91" name="楕円 190"/>
        <xdr:cNvSpPr/>
      </xdr:nvSpPr>
      <xdr:spPr>
        <a:xfrm>
          <a:off x="2857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60416</xdr:rowOff>
    </xdr:from>
    <xdr:to>
      <xdr:col>19</xdr:col>
      <xdr:colOff>177800</xdr:colOff>
      <xdr:row>60</xdr:row>
      <xdr:rowOff>86541</xdr:rowOff>
    </xdr:to>
    <xdr:cxnSp macro="">
      <xdr:nvCxnSpPr>
        <xdr:cNvPr id="192" name="直線コネクタ 191"/>
        <xdr:cNvCxnSpPr/>
      </xdr:nvCxnSpPr>
      <xdr:spPr>
        <a:xfrm>
          <a:off x="2908300" y="1034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193" name="楕円 192"/>
        <xdr:cNvSpPr/>
      </xdr:nvSpPr>
      <xdr:spPr>
        <a:xfrm>
          <a:off x="196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39188</xdr:rowOff>
    </xdr:from>
    <xdr:to>
      <xdr:col>15</xdr:col>
      <xdr:colOff>50800</xdr:colOff>
      <xdr:row>60</xdr:row>
      <xdr:rowOff>60416</xdr:rowOff>
    </xdr:to>
    <xdr:cxnSp macro="">
      <xdr:nvCxnSpPr>
        <xdr:cNvPr id="194" name="直線コネクタ 193"/>
        <xdr:cNvCxnSpPr/>
      </xdr:nvCxnSpPr>
      <xdr:spPr>
        <a:xfrm>
          <a:off x="2019300" y="103261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5" name="楕円 194"/>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39188</xdr:rowOff>
    </xdr:to>
    <xdr:cxnSp macro="">
      <xdr:nvCxnSpPr>
        <xdr:cNvPr id="196" name="直線コネクタ 195"/>
        <xdr:cNvCxnSpPr/>
      </xdr:nvCxnSpPr>
      <xdr:spPr>
        <a:xfrm>
          <a:off x="1130300" y="103147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153868</xdr:rowOff>
    </xdr:from>
    <xdr:ext cx="405111" cy="259045"/>
    <xdr:sp macro="" textlink="">
      <xdr:nvSpPr>
        <xdr:cNvPr id="201" name="n_1mainValue【橋りょう・トンネル】&#10;有形固定資産減価償却率"/>
        <xdr:cNvSpPr txBox="1"/>
      </xdr:nvSpPr>
      <xdr:spPr>
        <a:xfrm>
          <a:off x="35820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127743</xdr:rowOff>
    </xdr:from>
    <xdr:ext cx="405111" cy="259045"/>
    <xdr:sp macro="" textlink="">
      <xdr:nvSpPr>
        <xdr:cNvPr id="202" name="n_2mainValue【橋りょう・トンネル】&#10;有形固定資産減価償却率"/>
        <xdr:cNvSpPr txBox="1"/>
      </xdr:nvSpPr>
      <xdr:spPr>
        <a:xfrm>
          <a:off x="2705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106515</xdr:rowOff>
    </xdr:from>
    <xdr:ext cx="405111" cy="259045"/>
    <xdr:sp macro="" textlink="">
      <xdr:nvSpPr>
        <xdr:cNvPr id="203" name="n_3mainValue【橋りょう・トンネル】&#10;有形固定資産減価償却率"/>
        <xdr:cNvSpPr txBox="1"/>
      </xdr:nvSpPr>
      <xdr:spPr>
        <a:xfrm>
          <a:off x="1816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69686</xdr:rowOff>
    </xdr:from>
    <xdr:ext cx="405111" cy="259045"/>
    <xdr:sp macro="" textlink="">
      <xdr:nvSpPr>
        <xdr:cNvPr id="204" name="n_4mainValue【橋りょう・トンネル】&#10;有形固定資産減価償却率"/>
        <xdr:cNvSpPr txBox="1"/>
      </xdr:nvSpPr>
      <xdr:spPr>
        <a:xfrm>
          <a:off x="927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153807</xdr:rowOff>
    </xdr:from>
    <xdr:to>
      <xdr:col>55</xdr:col>
      <xdr:colOff>50800</xdr:colOff>
      <xdr:row>55</xdr:row>
      <xdr:rowOff>83957</xdr:rowOff>
    </xdr:to>
    <xdr:sp macro="" textlink="">
      <xdr:nvSpPr>
        <xdr:cNvPr id="244" name="楕円 243"/>
        <xdr:cNvSpPr/>
      </xdr:nvSpPr>
      <xdr:spPr>
        <a:xfrm>
          <a:off x="10426700" y="94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106834</xdr:rowOff>
    </xdr:from>
    <xdr:ext cx="690189" cy="259045"/>
    <xdr:sp macro="" textlink="">
      <xdr:nvSpPr>
        <xdr:cNvPr id="245" name="【橋りょう・トンネル】&#10;一人当たり有形固定資産（償却資産）額該当値テキスト"/>
        <xdr:cNvSpPr txBox="1"/>
      </xdr:nvSpPr>
      <xdr:spPr>
        <a:xfrm>
          <a:off x="10515600" y="9365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59366</xdr:rowOff>
    </xdr:from>
    <xdr:to>
      <xdr:col>50</xdr:col>
      <xdr:colOff>165100</xdr:colOff>
      <xdr:row>55</xdr:row>
      <xdr:rowOff>160966</xdr:rowOff>
    </xdr:to>
    <xdr:sp macro="" textlink="">
      <xdr:nvSpPr>
        <xdr:cNvPr id="246" name="楕円 245"/>
        <xdr:cNvSpPr/>
      </xdr:nvSpPr>
      <xdr:spPr>
        <a:xfrm>
          <a:off x="9588500" y="94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33157</xdr:rowOff>
    </xdr:from>
    <xdr:to>
      <xdr:col>55</xdr:col>
      <xdr:colOff>0</xdr:colOff>
      <xdr:row>55</xdr:row>
      <xdr:rowOff>110166</xdr:rowOff>
    </xdr:to>
    <xdr:cxnSp macro="">
      <xdr:nvCxnSpPr>
        <xdr:cNvPr id="247" name="直線コネクタ 246"/>
        <xdr:cNvCxnSpPr/>
      </xdr:nvCxnSpPr>
      <xdr:spPr>
        <a:xfrm flipV="1">
          <a:off x="9639300" y="9462907"/>
          <a:ext cx="838200" cy="7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87635</xdr:rowOff>
    </xdr:from>
    <xdr:to>
      <xdr:col>46</xdr:col>
      <xdr:colOff>38100</xdr:colOff>
      <xdr:row>56</xdr:row>
      <xdr:rowOff>17785</xdr:rowOff>
    </xdr:to>
    <xdr:sp macro="" textlink="">
      <xdr:nvSpPr>
        <xdr:cNvPr id="248" name="楕円 247"/>
        <xdr:cNvSpPr/>
      </xdr:nvSpPr>
      <xdr:spPr>
        <a:xfrm>
          <a:off x="8699500" y="95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110166</xdr:rowOff>
    </xdr:from>
    <xdr:to>
      <xdr:col>50</xdr:col>
      <xdr:colOff>114300</xdr:colOff>
      <xdr:row>55</xdr:row>
      <xdr:rowOff>138435</xdr:rowOff>
    </xdr:to>
    <xdr:cxnSp macro="">
      <xdr:nvCxnSpPr>
        <xdr:cNvPr id="249" name="直線コネクタ 248"/>
        <xdr:cNvCxnSpPr/>
      </xdr:nvCxnSpPr>
      <xdr:spPr>
        <a:xfrm flipV="1">
          <a:off x="8750300" y="9539916"/>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117132</xdr:rowOff>
    </xdr:from>
    <xdr:to>
      <xdr:col>41</xdr:col>
      <xdr:colOff>101600</xdr:colOff>
      <xdr:row>56</xdr:row>
      <xdr:rowOff>47282</xdr:rowOff>
    </xdr:to>
    <xdr:sp macro="" textlink="">
      <xdr:nvSpPr>
        <xdr:cNvPr id="250" name="楕円 249"/>
        <xdr:cNvSpPr/>
      </xdr:nvSpPr>
      <xdr:spPr>
        <a:xfrm>
          <a:off x="7810500" y="95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138435</xdr:rowOff>
    </xdr:from>
    <xdr:to>
      <xdr:col>45</xdr:col>
      <xdr:colOff>177800</xdr:colOff>
      <xdr:row>55</xdr:row>
      <xdr:rowOff>167932</xdr:rowOff>
    </xdr:to>
    <xdr:cxnSp macro="">
      <xdr:nvCxnSpPr>
        <xdr:cNvPr id="251" name="直線コネクタ 250"/>
        <xdr:cNvCxnSpPr/>
      </xdr:nvCxnSpPr>
      <xdr:spPr>
        <a:xfrm flipV="1">
          <a:off x="7861300" y="9568185"/>
          <a:ext cx="8890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11115</xdr:rowOff>
    </xdr:from>
    <xdr:to>
      <xdr:col>36</xdr:col>
      <xdr:colOff>165100</xdr:colOff>
      <xdr:row>56</xdr:row>
      <xdr:rowOff>112715</xdr:rowOff>
    </xdr:to>
    <xdr:sp macro="" textlink="">
      <xdr:nvSpPr>
        <xdr:cNvPr id="252" name="楕円 251"/>
        <xdr:cNvSpPr/>
      </xdr:nvSpPr>
      <xdr:spPr>
        <a:xfrm>
          <a:off x="6921500" y="96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167932</xdr:rowOff>
    </xdr:from>
    <xdr:to>
      <xdr:col>41</xdr:col>
      <xdr:colOff>50800</xdr:colOff>
      <xdr:row>56</xdr:row>
      <xdr:rowOff>61915</xdr:rowOff>
    </xdr:to>
    <xdr:cxnSp macro="">
      <xdr:nvCxnSpPr>
        <xdr:cNvPr id="253" name="直線コネクタ 252"/>
        <xdr:cNvCxnSpPr/>
      </xdr:nvCxnSpPr>
      <xdr:spPr>
        <a:xfrm flipV="1">
          <a:off x="6972300" y="9597682"/>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6043</xdr:rowOff>
    </xdr:from>
    <xdr:ext cx="690189" cy="259045"/>
    <xdr:sp macro="" textlink="">
      <xdr:nvSpPr>
        <xdr:cNvPr id="258" name="n_1mainValue【橋りょう・トンネル】&#10;一人当たり有形固定資産（償却資産）額"/>
        <xdr:cNvSpPr txBox="1"/>
      </xdr:nvSpPr>
      <xdr:spPr>
        <a:xfrm>
          <a:off x="9281505" y="92643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34312</xdr:rowOff>
    </xdr:from>
    <xdr:ext cx="690189" cy="259045"/>
    <xdr:sp macro="" textlink="">
      <xdr:nvSpPr>
        <xdr:cNvPr id="259" name="n_2mainValue【橋りょう・トンネル】&#10;一人当たり有形固定資産（償却資産）額"/>
        <xdr:cNvSpPr txBox="1"/>
      </xdr:nvSpPr>
      <xdr:spPr>
        <a:xfrm>
          <a:off x="8405205" y="9292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63809</xdr:rowOff>
    </xdr:from>
    <xdr:ext cx="690189" cy="259045"/>
    <xdr:sp macro="" textlink="">
      <xdr:nvSpPr>
        <xdr:cNvPr id="260" name="n_3mainValue【橋りょう・トンネル】&#10;一人当たり有形固定資産（償却資産）額"/>
        <xdr:cNvSpPr txBox="1"/>
      </xdr:nvSpPr>
      <xdr:spPr>
        <a:xfrm>
          <a:off x="7516205" y="9322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129242</xdr:rowOff>
    </xdr:from>
    <xdr:ext cx="690189" cy="259045"/>
    <xdr:sp macro="" textlink="">
      <xdr:nvSpPr>
        <xdr:cNvPr id="261" name="n_4mainValue【橋りょう・トンネル】&#10;一人当たり有形固定資産（償却資産）額"/>
        <xdr:cNvSpPr txBox="1"/>
      </xdr:nvSpPr>
      <xdr:spPr>
        <a:xfrm>
          <a:off x="6627205" y="9387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164464</xdr:rowOff>
    </xdr:from>
    <xdr:to>
      <xdr:col>24</xdr:col>
      <xdr:colOff>114300</xdr:colOff>
      <xdr:row>83</xdr:row>
      <xdr:rowOff>94614</xdr:rowOff>
    </xdr:to>
    <xdr:sp macro="" textlink="">
      <xdr:nvSpPr>
        <xdr:cNvPr id="302" name="楕円 301"/>
        <xdr:cNvSpPr/>
      </xdr:nvSpPr>
      <xdr:spPr>
        <a:xfrm>
          <a:off x="4584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142891</xdr:rowOff>
    </xdr:from>
    <xdr:ext cx="405111" cy="259045"/>
    <xdr:sp macro="" textlink="">
      <xdr:nvSpPr>
        <xdr:cNvPr id="303" name="【公営住宅】&#10;有形固定資産減価償却率該当値テキスト"/>
        <xdr:cNvSpPr txBox="1"/>
      </xdr:nvSpPr>
      <xdr:spPr>
        <a:xfrm>
          <a:off x="4673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304" name="楕円 303"/>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59055</xdr:rowOff>
    </xdr:to>
    <xdr:cxnSp macro="">
      <xdr:nvCxnSpPr>
        <xdr:cNvPr id="305" name="直線コネクタ 304"/>
        <xdr:cNvCxnSpPr/>
      </xdr:nvCxnSpPr>
      <xdr:spPr>
        <a:xfrm flipV="1">
          <a:off x="3797300" y="1427416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306" name="楕円 305"/>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59055</xdr:rowOff>
    </xdr:to>
    <xdr:cxnSp macro="">
      <xdr:nvCxnSpPr>
        <xdr:cNvPr id="307" name="直線コネクタ 306"/>
        <xdr:cNvCxnSpPr/>
      </xdr:nvCxnSpPr>
      <xdr:spPr>
        <a:xfrm>
          <a:off x="2908300" y="1425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08" name="楕円 307"/>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20955</xdr:rowOff>
    </xdr:to>
    <xdr:cxnSp macro="">
      <xdr:nvCxnSpPr>
        <xdr:cNvPr id="309" name="直線コネクタ 308"/>
        <xdr:cNvCxnSpPr/>
      </xdr:nvCxnSpPr>
      <xdr:spPr>
        <a:xfrm>
          <a:off x="2019300" y="14199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10" name="楕円 309"/>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140970</xdr:rowOff>
    </xdr:to>
    <xdr:cxnSp macro="">
      <xdr:nvCxnSpPr>
        <xdr:cNvPr id="311" name="直線コネクタ 310"/>
        <xdr:cNvCxnSpPr/>
      </xdr:nvCxnSpPr>
      <xdr:spPr>
        <a:xfrm>
          <a:off x="1130300" y="141503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316" name="n_1mainValue【公営住宅】&#10;有形固定資産減価償却率"/>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7" name="n_2main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18" name="n_3mainValue【公営住宅】&#10;有形固定資産減価償却率"/>
        <xdr:cNvSpPr txBox="1"/>
      </xdr:nvSpPr>
      <xdr:spPr>
        <a:xfrm>
          <a:off x="1816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main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160083</xdr:rowOff>
    </xdr:from>
    <xdr:to>
      <xdr:col>55</xdr:col>
      <xdr:colOff>50800</xdr:colOff>
      <xdr:row>85</xdr:row>
      <xdr:rowOff>90233</xdr:rowOff>
    </xdr:to>
    <xdr:sp macro="" textlink="">
      <xdr:nvSpPr>
        <xdr:cNvPr id="359" name="楕円 358"/>
        <xdr:cNvSpPr/>
      </xdr:nvSpPr>
      <xdr:spPr>
        <a:xfrm>
          <a:off x="10426700" y="1456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138510</xdr:rowOff>
    </xdr:from>
    <xdr:ext cx="469744" cy="259045"/>
    <xdr:sp macro="" textlink="">
      <xdr:nvSpPr>
        <xdr:cNvPr id="360" name="【公営住宅】&#10;一人当たり面積該当値テキスト"/>
        <xdr:cNvSpPr txBox="1"/>
      </xdr:nvSpPr>
      <xdr:spPr>
        <a:xfrm>
          <a:off x="10515600" y="1454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5398</xdr:rowOff>
    </xdr:from>
    <xdr:to>
      <xdr:col>50</xdr:col>
      <xdr:colOff>165100</xdr:colOff>
      <xdr:row>85</xdr:row>
      <xdr:rowOff>106998</xdr:rowOff>
    </xdr:to>
    <xdr:sp macro="" textlink="">
      <xdr:nvSpPr>
        <xdr:cNvPr id="361" name="楕円 360"/>
        <xdr:cNvSpPr/>
      </xdr:nvSpPr>
      <xdr:spPr>
        <a:xfrm>
          <a:off x="9588500" y="14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39433</xdr:rowOff>
    </xdr:from>
    <xdr:to>
      <xdr:col>55</xdr:col>
      <xdr:colOff>0</xdr:colOff>
      <xdr:row>85</xdr:row>
      <xdr:rowOff>56198</xdr:rowOff>
    </xdr:to>
    <xdr:cxnSp macro="">
      <xdr:nvCxnSpPr>
        <xdr:cNvPr id="362" name="直線コネクタ 361"/>
        <xdr:cNvCxnSpPr/>
      </xdr:nvCxnSpPr>
      <xdr:spPr>
        <a:xfrm flipV="1">
          <a:off x="9639300" y="14612683"/>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xdr:rowOff>
    </xdr:from>
    <xdr:to>
      <xdr:col>46</xdr:col>
      <xdr:colOff>38100</xdr:colOff>
      <xdr:row>85</xdr:row>
      <xdr:rowOff>108902</xdr:rowOff>
    </xdr:to>
    <xdr:sp macro="" textlink="">
      <xdr:nvSpPr>
        <xdr:cNvPr id="363" name="楕円 362"/>
        <xdr:cNvSpPr/>
      </xdr:nvSpPr>
      <xdr:spPr>
        <a:xfrm>
          <a:off x="8699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56198</xdr:rowOff>
    </xdr:from>
    <xdr:to>
      <xdr:col>50</xdr:col>
      <xdr:colOff>114300</xdr:colOff>
      <xdr:row>85</xdr:row>
      <xdr:rowOff>58102</xdr:rowOff>
    </xdr:to>
    <xdr:cxnSp macro="">
      <xdr:nvCxnSpPr>
        <xdr:cNvPr id="364" name="直線コネクタ 363"/>
        <xdr:cNvCxnSpPr/>
      </xdr:nvCxnSpPr>
      <xdr:spPr>
        <a:xfrm flipV="1">
          <a:off x="8750300" y="1462944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xdr:rowOff>
    </xdr:from>
    <xdr:to>
      <xdr:col>41</xdr:col>
      <xdr:colOff>101600</xdr:colOff>
      <xdr:row>85</xdr:row>
      <xdr:rowOff>114427</xdr:rowOff>
    </xdr:to>
    <xdr:sp macro="" textlink="">
      <xdr:nvSpPr>
        <xdr:cNvPr id="365" name="楕円 364"/>
        <xdr:cNvSpPr/>
      </xdr:nvSpPr>
      <xdr:spPr>
        <a:xfrm>
          <a:off x="7810500" y="145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58102</xdr:rowOff>
    </xdr:from>
    <xdr:to>
      <xdr:col>45</xdr:col>
      <xdr:colOff>177800</xdr:colOff>
      <xdr:row>85</xdr:row>
      <xdr:rowOff>63627</xdr:rowOff>
    </xdr:to>
    <xdr:cxnSp macro="">
      <xdr:nvCxnSpPr>
        <xdr:cNvPr id="366" name="直線コネクタ 365"/>
        <xdr:cNvCxnSpPr/>
      </xdr:nvCxnSpPr>
      <xdr:spPr>
        <a:xfrm flipV="1">
          <a:off x="7861300" y="1463135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19495</xdr:rowOff>
    </xdr:from>
    <xdr:to>
      <xdr:col>36</xdr:col>
      <xdr:colOff>165100</xdr:colOff>
      <xdr:row>85</xdr:row>
      <xdr:rowOff>121095</xdr:rowOff>
    </xdr:to>
    <xdr:sp macro="" textlink="">
      <xdr:nvSpPr>
        <xdr:cNvPr id="367" name="楕円 366"/>
        <xdr:cNvSpPr/>
      </xdr:nvSpPr>
      <xdr:spPr>
        <a:xfrm>
          <a:off x="6921500" y="14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63627</xdr:rowOff>
    </xdr:from>
    <xdr:to>
      <xdr:col>41</xdr:col>
      <xdr:colOff>50800</xdr:colOff>
      <xdr:row>85</xdr:row>
      <xdr:rowOff>70295</xdr:rowOff>
    </xdr:to>
    <xdr:cxnSp macro="">
      <xdr:nvCxnSpPr>
        <xdr:cNvPr id="368" name="直線コネクタ 367"/>
        <xdr:cNvCxnSpPr/>
      </xdr:nvCxnSpPr>
      <xdr:spPr>
        <a:xfrm flipV="1">
          <a:off x="6972300" y="1463687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98125</xdr:rowOff>
    </xdr:from>
    <xdr:ext cx="469744" cy="259045"/>
    <xdr:sp macro="" textlink="">
      <xdr:nvSpPr>
        <xdr:cNvPr id="373" name="n_1mainValue【公営住宅】&#10;一人当たり面積"/>
        <xdr:cNvSpPr txBox="1"/>
      </xdr:nvSpPr>
      <xdr:spPr>
        <a:xfrm>
          <a:off x="9391727" y="14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100029</xdr:rowOff>
    </xdr:from>
    <xdr:ext cx="469744" cy="259045"/>
    <xdr:sp macro="" textlink="">
      <xdr:nvSpPr>
        <xdr:cNvPr id="374" name="n_2mainValue【公営住宅】&#10;一人当たり面積"/>
        <xdr:cNvSpPr txBox="1"/>
      </xdr:nvSpPr>
      <xdr:spPr>
        <a:xfrm>
          <a:off x="8515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105554</xdr:rowOff>
    </xdr:from>
    <xdr:ext cx="469744" cy="259045"/>
    <xdr:sp macro="" textlink="">
      <xdr:nvSpPr>
        <xdr:cNvPr id="375" name="n_3mainValue【公営住宅】&#10;一人当たり面積"/>
        <xdr:cNvSpPr txBox="1"/>
      </xdr:nvSpPr>
      <xdr:spPr>
        <a:xfrm>
          <a:off x="7626427" y="146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112222</xdr:rowOff>
    </xdr:from>
    <xdr:ext cx="469744" cy="259045"/>
    <xdr:sp macro="" textlink="">
      <xdr:nvSpPr>
        <xdr:cNvPr id="376" name="n_4mainValue【公営住宅】&#10;一人当たり面積"/>
        <xdr:cNvSpPr txBox="1"/>
      </xdr:nvSpPr>
      <xdr:spPr>
        <a:xfrm>
          <a:off x="6737427" y="1468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06"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156845</xdr:rowOff>
    </xdr:from>
    <xdr:to>
      <xdr:col>24</xdr:col>
      <xdr:colOff>114300</xdr:colOff>
      <xdr:row>103</xdr:row>
      <xdr:rowOff>86995</xdr:rowOff>
    </xdr:to>
    <xdr:sp macro="" textlink="">
      <xdr:nvSpPr>
        <xdr:cNvPr id="417" name="楕円 416"/>
        <xdr:cNvSpPr/>
      </xdr:nvSpPr>
      <xdr:spPr>
        <a:xfrm>
          <a:off x="4584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8272</xdr:rowOff>
    </xdr:from>
    <xdr:ext cx="405111" cy="259045"/>
    <xdr:sp macro="" textlink="">
      <xdr:nvSpPr>
        <xdr:cNvPr id="418" name="【港湾・漁港】&#10;有形固定資産減価償却率該当値テキスト"/>
        <xdr:cNvSpPr txBox="1"/>
      </xdr:nvSpPr>
      <xdr:spPr>
        <a:xfrm>
          <a:off x="46736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120650</xdr:rowOff>
    </xdr:from>
    <xdr:to>
      <xdr:col>20</xdr:col>
      <xdr:colOff>38100</xdr:colOff>
      <xdr:row>103</xdr:row>
      <xdr:rowOff>50800</xdr:rowOff>
    </xdr:to>
    <xdr:sp macro="" textlink="">
      <xdr:nvSpPr>
        <xdr:cNvPr id="419" name="楕円 418"/>
        <xdr:cNvSpPr/>
      </xdr:nvSpPr>
      <xdr:spPr>
        <a:xfrm>
          <a:off x="3746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0</xdr:rowOff>
    </xdr:from>
    <xdr:to>
      <xdr:col>24</xdr:col>
      <xdr:colOff>63500</xdr:colOff>
      <xdr:row>103</xdr:row>
      <xdr:rowOff>36195</xdr:rowOff>
    </xdr:to>
    <xdr:cxnSp macro="">
      <xdr:nvCxnSpPr>
        <xdr:cNvPr id="420" name="直線コネクタ 419"/>
        <xdr:cNvCxnSpPr/>
      </xdr:nvCxnSpPr>
      <xdr:spPr>
        <a:xfrm>
          <a:off x="3797300" y="176593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84455</xdr:rowOff>
    </xdr:from>
    <xdr:to>
      <xdr:col>15</xdr:col>
      <xdr:colOff>101600</xdr:colOff>
      <xdr:row>103</xdr:row>
      <xdr:rowOff>14605</xdr:rowOff>
    </xdr:to>
    <xdr:sp macro="" textlink="">
      <xdr:nvSpPr>
        <xdr:cNvPr id="421" name="楕円 420"/>
        <xdr:cNvSpPr/>
      </xdr:nvSpPr>
      <xdr:spPr>
        <a:xfrm>
          <a:off x="2857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135255</xdr:rowOff>
    </xdr:from>
    <xdr:to>
      <xdr:col>19</xdr:col>
      <xdr:colOff>177800</xdr:colOff>
      <xdr:row>103</xdr:row>
      <xdr:rowOff>0</xdr:rowOff>
    </xdr:to>
    <xdr:cxnSp macro="">
      <xdr:nvCxnSpPr>
        <xdr:cNvPr id="422" name="直線コネクタ 421"/>
        <xdr:cNvCxnSpPr/>
      </xdr:nvCxnSpPr>
      <xdr:spPr>
        <a:xfrm>
          <a:off x="2908300" y="1762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46355</xdr:rowOff>
    </xdr:from>
    <xdr:to>
      <xdr:col>10</xdr:col>
      <xdr:colOff>165100</xdr:colOff>
      <xdr:row>102</xdr:row>
      <xdr:rowOff>147955</xdr:rowOff>
    </xdr:to>
    <xdr:sp macro="" textlink="">
      <xdr:nvSpPr>
        <xdr:cNvPr id="423" name="楕円 422"/>
        <xdr:cNvSpPr/>
      </xdr:nvSpPr>
      <xdr:spPr>
        <a:xfrm>
          <a:off x="1968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97155</xdr:rowOff>
    </xdr:from>
    <xdr:to>
      <xdr:col>15</xdr:col>
      <xdr:colOff>50800</xdr:colOff>
      <xdr:row>102</xdr:row>
      <xdr:rowOff>135255</xdr:rowOff>
    </xdr:to>
    <xdr:cxnSp macro="">
      <xdr:nvCxnSpPr>
        <xdr:cNvPr id="424" name="直線コネクタ 423"/>
        <xdr:cNvCxnSpPr/>
      </xdr:nvCxnSpPr>
      <xdr:spPr>
        <a:xfrm>
          <a:off x="2019300" y="1758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xdr:rowOff>
    </xdr:from>
    <xdr:to>
      <xdr:col>6</xdr:col>
      <xdr:colOff>38100</xdr:colOff>
      <xdr:row>102</xdr:row>
      <xdr:rowOff>115570</xdr:rowOff>
    </xdr:to>
    <xdr:sp macro="" textlink="">
      <xdr:nvSpPr>
        <xdr:cNvPr id="425" name="楕円 424"/>
        <xdr:cNvSpPr/>
      </xdr:nvSpPr>
      <xdr:spPr>
        <a:xfrm>
          <a:off x="1079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64770</xdr:rowOff>
    </xdr:from>
    <xdr:to>
      <xdr:col>10</xdr:col>
      <xdr:colOff>114300</xdr:colOff>
      <xdr:row>102</xdr:row>
      <xdr:rowOff>97155</xdr:rowOff>
    </xdr:to>
    <xdr:cxnSp macro="">
      <xdr:nvCxnSpPr>
        <xdr:cNvPr id="426" name="直線コネクタ 425"/>
        <xdr:cNvCxnSpPr/>
      </xdr:nvCxnSpPr>
      <xdr:spPr>
        <a:xfrm>
          <a:off x="1130300" y="17552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8" name="n_2aveValue【港湾・漁港】&#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429" name="n_3aveValue【港湾・漁港】&#10;有形固定資産減価償却率"/>
        <xdr:cNvSpPr txBox="1"/>
      </xdr:nvSpPr>
      <xdr:spPr>
        <a:xfrm>
          <a:off x="1816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144797</xdr:rowOff>
    </xdr:from>
    <xdr:ext cx="405111" cy="259045"/>
    <xdr:sp macro="" textlink="">
      <xdr:nvSpPr>
        <xdr:cNvPr id="430" name="n_4aveValue【港湾・漁港】&#10;有形固定資産減価償却率"/>
        <xdr:cNvSpPr txBox="1"/>
      </xdr:nvSpPr>
      <xdr:spPr>
        <a:xfrm>
          <a:off x="927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67327</xdr:rowOff>
    </xdr:from>
    <xdr:ext cx="405111" cy="259045"/>
    <xdr:sp macro="" textlink="">
      <xdr:nvSpPr>
        <xdr:cNvPr id="431" name="n_1mainValue【港湾・漁港】&#10;有形固定資産減価償却率"/>
        <xdr:cNvSpPr txBox="1"/>
      </xdr:nvSpPr>
      <xdr:spPr>
        <a:xfrm>
          <a:off x="3582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31132</xdr:rowOff>
    </xdr:from>
    <xdr:ext cx="405111" cy="259045"/>
    <xdr:sp macro="" textlink="">
      <xdr:nvSpPr>
        <xdr:cNvPr id="432" name="n_2mainValue【港湾・漁港】&#10;有形固定資産減価償却率"/>
        <xdr:cNvSpPr txBox="1"/>
      </xdr:nvSpPr>
      <xdr:spPr>
        <a:xfrm>
          <a:off x="2705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164482</xdr:rowOff>
    </xdr:from>
    <xdr:ext cx="405111" cy="259045"/>
    <xdr:sp macro="" textlink="">
      <xdr:nvSpPr>
        <xdr:cNvPr id="433" name="n_3mainValue【港湾・漁港】&#10;有形固定資産減価償却率"/>
        <xdr:cNvSpPr txBox="1"/>
      </xdr:nvSpPr>
      <xdr:spPr>
        <a:xfrm>
          <a:off x="1816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132097</xdr:rowOff>
    </xdr:from>
    <xdr:ext cx="405111" cy="259045"/>
    <xdr:sp macro="" textlink="">
      <xdr:nvSpPr>
        <xdr:cNvPr id="434" name="n_4mainValue【港湾・漁港】&#10;有形固定資産減価償却率"/>
        <xdr:cNvSpPr txBox="1"/>
      </xdr:nvSpPr>
      <xdr:spPr>
        <a:xfrm>
          <a:off x="927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61" name="【港湾・漁港】&#10;一人当たり有形固定資産（償却資産）額平均値テキスト"/>
        <xdr:cNvSpPr txBox="1"/>
      </xdr:nvSpPr>
      <xdr:spPr>
        <a:xfrm>
          <a:off x="10515600" y="1829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84462</xdr:rowOff>
    </xdr:from>
    <xdr:to>
      <xdr:col>55</xdr:col>
      <xdr:colOff>50800</xdr:colOff>
      <xdr:row>104</xdr:row>
      <xdr:rowOff>14612</xdr:rowOff>
    </xdr:to>
    <xdr:sp macro="" textlink="">
      <xdr:nvSpPr>
        <xdr:cNvPr id="472" name="楕円 471"/>
        <xdr:cNvSpPr/>
      </xdr:nvSpPr>
      <xdr:spPr>
        <a:xfrm>
          <a:off x="10426700" y="17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107339</xdr:rowOff>
    </xdr:from>
    <xdr:ext cx="690189" cy="259045"/>
    <xdr:sp macro="" textlink="">
      <xdr:nvSpPr>
        <xdr:cNvPr id="473" name="【港湾・漁港】&#10;一人当たり有形固定資産（償却資産）額該当値テキスト"/>
        <xdr:cNvSpPr txBox="1"/>
      </xdr:nvSpPr>
      <xdr:spPr>
        <a:xfrm>
          <a:off x="10515600" y="17595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95452</xdr:rowOff>
    </xdr:from>
    <xdr:to>
      <xdr:col>50</xdr:col>
      <xdr:colOff>165100</xdr:colOff>
      <xdr:row>104</xdr:row>
      <xdr:rowOff>25602</xdr:rowOff>
    </xdr:to>
    <xdr:sp macro="" textlink="">
      <xdr:nvSpPr>
        <xdr:cNvPr id="474" name="楕円 473"/>
        <xdr:cNvSpPr/>
      </xdr:nvSpPr>
      <xdr:spPr>
        <a:xfrm>
          <a:off x="9588500" y="177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135262</xdr:rowOff>
    </xdr:from>
    <xdr:to>
      <xdr:col>55</xdr:col>
      <xdr:colOff>0</xdr:colOff>
      <xdr:row>103</xdr:row>
      <xdr:rowOff>146252</xdr:rowOff>
    </xdr:to>
    <xdr:cxnSp macro="">
      <xdr:nvCxnSpPr>
        <xdr:cNvPr id="475" name="直線コネクタ 474"/>
        <xdr:cNvCxnSpPr/>
      </xdr:nvCxnSpPr>
      <xdr:spPr>
        <a:xfrm flipV="1">
          <a:off x="9639300" y="17794612"/>
          <a:ext cx="8382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111496</xdr:rowOff>
    </xdr:from>
    <xdr:to>
      <xdr:col>46</xdr:col>
      <xdr:colOff>38100</xdr:colOff>
      <xdr:row>104</xdr:row>
      <xdr:rowOff>41646</xdr:rowOff>
    </xdr:to>
    <xdr:sp macro="" textlink="">
      <xdr:nvSpPr>
        <xdr:cNvPr id="476" name="楕円 475"/>
        <xdr:cNvSpPr/>
      </xdr:nvSpPr>
      <xdr:spPr>
        <a:xfrm>
          <a:off x="8699500" y="177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146252</xdr:rowOff>
    </xdr:from>
    <xdr:to>
      <xdr:col>50</xdr:col>
      <xdr:colOff>114300</xdr:colOff>
      <xdr:row>103</xdr:row>
      <xdr:rowOff>162296</xdr:rowOff>
    </xdr:to>
    <xdr:cxnSp macro="">
      <xdr:nvCxnSpPr>
        <xdr:cNvPr id="477" name="直線コネクタ 476"/>
        <xdr:cNvCxnSpPr/>
      </xdr:nvCxnSpPr>
      <xdr:spPr>
        <a:xfrm flipV="1">
          <a:off x="8750300" y="17805602"/>
          <a:ext cx="8890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123451</xdr:rowOff>
    </xdr:from>
    <xdr:to>
      <xdr:col>41</xdr:col>
      <xdr:colOff>101600</xdr:colOff>
      <xdr:row>104</xdr:row>
      <xdr:rowOff>53601</xdr:rowOff>
    </xdr:to>
    <xdr:sp macro="" textlink="">
      <xdr:nvSpPr>
        <xdr:cNvPr id="478" name="楕円 477"/>
        <xdr:cNvSpPr/>
      </xdr:nvSpPr>
      <xdr:spPr>
        <a:xfrm>
          <a:off x="7810500" y="177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162296</xdr:rowOff>
    </xdr:from>
    <xdr:to>
      <xdr:col>45</xdr:col>
      <xdr:colOff>177800</xdr:colOff>
      <xdr:row>104</xdr:row>
      <xdr:rowOff>2801</xdr:rowOff>
    </xdr:to>
    <xdr:cxnSp macro="">
      <xdr:nvCxnSpPr>
        <xdr:cNvPr id="479" name="直線コネクタ 478"/>
        <xdr:cNvCxnSpPr/>
      </xdr:nvCxnSpPr>
      <xdr:spPr>
        <a:xfrm flipV="1">
          <a:off x="7861300" y="17821646"/>
          <a:ext cx="8890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137503</xdr:rowOff>
    </xdr:from>
    <xdr:to>
      <xdr:col>36</xdr:col>
      <xdr:colOff>165100</xdr:colOff>
      <xdr:row>104</xdr:row>
      <xdr:rowOff>67653</xdr:rowOff>
    </xdr:to>
    <xdr:sp macro="" textlink="">
      <xdr:nvSpPr>
        <xdr:cNvPr id="480" name="楕円 479"/>
        <xdr:cNvSpPr/>
      </xdr:nvSpPr>
      <xdr:spPr>
        <a:xfrm>
          <a:off x="6921500" y="177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2801</xdr:rowOff>
    </xdr:from>
    <xdr:to>
      <xdr:col>41</xdr:col>
      <xdr:colOff>50800</xdr:colOff>
      <xdr:row>104</xdr:row>
      <xdr:rowOff>16853</xdr:rowOff>
    </xdr:to>
    <xdr:cxnSp macro="">
      <xdr:nvCxnSpPr>
        <xdr:cNvPr id="481" name="直線コネクタ 480"/>
        <xdr:cNvCxnSpPr/>
      </xdr:nvCxnSpPr>
      <xdr:spPr>
        <a:xfrm flipV="1">
          <a:off x="6972300" y="17833601"/>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24705</xdr:rowOff>
    </xdr:from>
    <xdr:ext cx="599010" cy="259045"/>
    <xdr:sp macro="" textlink="">
      <xdr:nvSpPr>
        <xdr:cNvPr id="482" name="n_1aveValue【港湾・漁港】&#10;一人当たり有形固定資産（償却資産）額"/>
        <xdr:cNvSpPr txBox="1"/>
      </xdr:nvSpPr>
      <xdr:spPr>
        <a:xfrm>
          <a:off x="93270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27768</xdr:rowOff>
    </xdr:from>
    <xdr:ext cx="599010" cy="259045"/>
    <xdr:sp macro="" textlink="">
      <xdr:nvSpPr>
        <xdr:cNvPr id="483" name="n_2aveValue【港湾・漁港】&#10;一人当たり有形固定資産（償却資産）額"/>
        <xdr:cNvSpPr txBox="1"/>
      </xdr:nvSpPr>
      <xdr:spPr>
        <a:xfrm>
          <a:off x="8450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30227</xdr:rowOff>
    </xdr:from>
    <xdr:ext cx="599010" cy="259045"/>
    <xdr:sp macro="" textlink="">
      <xdr:nvSpPr>
        <xdr:cNvPr id="484" name="n_3aveValue【港湾・漁港】&#10;一人当たり有形固定資産（償却資産）額"/>
        <xdr:cNvSpPr txBox="1"/>
      </xdr:nvSpPr>
      <xdr:spPr>
        <a:xfrm>
          <a:off x="7561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27830</xdr:rowOff>
    </xdr:from>
    <xdr:ext cx="599010" cy="259045"/>
    <xdr:sp macro="" textlink="">
      <xdr:nvSpPr>
        <xdr:cNvPr id="485" name="n_4aveValue【港湾・漁港】&#10;一人当たり有形固定資産（償却資産）額"/>
        <xdr:cNvSpPr txBox="1"/>
      </xdr:nvSpPr>
      <xdr:spPr>
        <a:xfrm>
          <a:off x="6672795" y="183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42129</xdr:rowOff>
    </xdr:from>
    <xdr:ext cx="690189" cy="259045"/>
    <xdr:sp macro="" textlink="">
      <xdr:nvSpPr>
        <xdr:cNvPr id="486" name="n_1mainValue【港湾・漁港】&#10;一人当たり有形固定資産（償却資産）額"/>
        <xdr:cNvSpPr txBox="1"/>
      </xdr:nvSpPr>
      <xdr:spPr>
        <a:xfrm>
          <a:off x="9281505" y="17530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58173</xdr:rowOff>
    </xdr:from>
    <xdr:ext cx="690189" cy="259045"/>
    <xdr:sp macro="" textlink="">
      <xdr:nvSpPr>
        <xdr:cNvPr id="487" name="n_2mainValue【港湾・漁港】&#10;一人当たり有形固定資産（償却資産）額"/>
        <xdr:cNvSpPr txBox="1"/>
      </xdr:nvSpPr>
      <xdr:spPr>
        <a:xfrm>
          <a:off x="8405205" y="17546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70128</xdr:rowOff>
    </xdr:from>
    <xdr:ext cx="690189" cy="259045"/>
    <xdr:sp macro="" textlink="">
      <xdr:nvSpPr>
        <xdr:cNvPr id="488" name="n_3mainValue【港湾・漁港】&#10;一人当たり有形固定資産（償却資産）額"/>
        <xdr:cNvSpPr txBox="1"/>
      </xdr:nvSpPr>
      <xdr:spPr>
        <a:xfrm>
          <a:off x="7516205" y="17558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84180</xdr:rowOff>
    </xdr:from>
    <xdr:ext cx="690189" cy="259045"/>
    <xdr:sp macro="" textlink="">
      <xdr:nvSpPr>
        <xdr:cNvPr id="489" name="n_4mainValue【港湾・漁港】&#10;一人当たり有形固定資産（償却資産）額"/>
        <xdr:cNvSpPr txBox="1"/>
      </xdr:nvSpPr>
      <xdr:spPr>
        <a:xfrm>
          <a:off x="6627205" y="17572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0"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27033</xdr:rowOff>
    </xdr:from>
    <xdr:to>
      <xdr:col>85</xdr:col>
      <xdr:colOff>177800</xdr:colOff>
      <xdr:row>40</xdr:row>
      <xdr:rowOff>128633</xdr:rowOff>
    </xdr:to>
    <xdr:sp macro="" textlink="">
      <xdr:nvSpPr>
        <xdr:cNvPr id="531" name="楕円 530"/>
        <xdr:cNvSpPr/>
      </xdr:nvSpPr>
      <xdr:spPr>
        <a:xfrm>
          <a:off x="16268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5460</xdr:rowOff>
    </xdr:from>
    <xdr:ext cx="405111" cy="259045"/>
    <xdr:sp macro="" textlink="">
      <xdr:nvSpPr>
        <xdr:cNvPr id="532" name="【認定こども園・幼稚園・保育所】&#10;有形固定資産減価償却率該当値テキスト"/>
        <xdr:cNvSpPr txBox="1"/>
      </xdr:nvSpPr>
      <xdr:spPr>
        <a:xfrm>
          <a:off x="16357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85816</xdr:rowOff>
    </xdr:from>
    <xdr:to>
      <xdr:col>81</xdr:col>
      <xdr:colOff>101600</xdr:colOff>
      <xdr:row>40</xdr:row>
      <xdr:rowOff>15966</xdr:rowOff>
    </xdr:to>
    <xdr:sp macro="" textlink="">
      <xdr:nvSpPr>
        <xdr:cNvPr id="533" name="楕円 532"/>
        <xdr:cNvSpPr/>
      </xdr:nvSpPr>
      <xdr:spPr>
        <a:xfrm>
          <a:off x="15430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136616</xdr:rowOff>
    </xdr:from>
    <xdr:to>
      <xdr:col>85</xdr:col>
      <xdr:colOff>127000</xdr:colOff>
      <xdr:row>40</xdr:row>
      <xdr:rowOff>77833</xdr:rowOff>
    </xdr:to>
    <xdr:cxnSp macro="">
      <xdr:nvCxnSpPr>
        <xdr:cNvPr id="534" name="直線コネクタ 533"/>
        <xdr:cNvCxnSpPr/>
      </xdr:nvCxnSpPr>
      <xdr:spPr>
        <a:xfrm>
          <a:off x="15481300" y="6823166"/>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535" name="楕円 534"/>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136616</xdr:rowOff>
    </xdr:to>
    <xdr:cxnSp macro="">
      <xdr:nvCxnSpPr>
        <xdr:cNvPr id="536" name="直線コネクタ 535"/>
        <xdr:cNvCxnSpPr/>
      </xdr:nvCxnSpPr>
      <xdr:spPr>
        <a:xfrm>
          <a:off x="14592300" y="67660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144599</xdr:rowOff>
    </xdr:from>
    <xdr:to>
      <xdr:col>72</xdr:col>
      <xdr:colOff>38100</xdr:colOff>
      <xdr:row>39</xdr:row>
      <xdr:rowOff>74749</xdr:rowOff>
    </xdr:to>
    <xdr:sp macro="" textlink="">
      <xdr:nvSpPr>
        <xdr:cNvPr id="537" name="楕円 536"/>
        <xdr:cNvSpPr/>
      </xdr:nvSpPr>
      <xdr:spPr>
        <a:xfrm>
          <a:off x="13652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23949</xdr:rowOff>
    </xdr:from>
    <xdr:to>
      <xdr:col>76</xdr:col>
      <xdr:colOff>114300</xdr:colOff>
      <xdr:row>39</xdr:row>
      <xdr:rowOff>79466</xdr:rowOff>
    </xdr:to>
    <xdr:cxnSp macro="">
      <xdr:nvCxnSpPr>
        <xdr:cNvPr id="538" name="直線コネクタ 537"/>
        <xdr:cNvCxnSpPr/>
      </xdr:nvCxnSpPr>
      <xdr:spPr>
        <a:xfrm>
          <a:off x="13703300" y="671049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539" name="楕円 538"/>
        <xdr:cNvSpPr/>
      </xdr:nvSpPr>
      <xdr:spPr>
        <a:xfrm>
          <a:off x="1276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138249</xdr:rowOff>
    </xdr:from>
    <xdr:to>
      <xdr:col>71</xdr:col>
      <xdr:colOff>177800</xdr:colOff>
      <xdr:row>39</xdr:row>
      <xdr:rowOff>23949</xdr:rowOff>
    </xdr:to>
    <xdr:cxnSp macro="">
      <xdr:nvCxnSpPr>
        <xdr:cNvPr id="540" name="直線コネクタ 539"/>
        <xdr:cNvCxnSpPr/>
      </xdr:nvCxnSpPr>
      <xdr:spPr>
        <a:xfrm>
          <a:off x="12814300" y="665334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41"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3"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4"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7093</xdr:rowOff>
    </xdr:from>
    <xdr:ext cx="405111" cy="259045"/>
    <xdr:sp macro="" textlink="">
      <xdr:nvSpPr>
        <xdr:cNvPr id="545" name="n_1mainValue【認定こども園・幼稚園・保育所】&#10;有形固定資産減価償却率"/>
        <xdr:cNvSpPr txBox="1"/>
      </xdr:nvSpPr>
      <xdr:spPr>
        <a:xfrm>
          <a:off x="15266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546" name="n_2mainValue【認定こども園・幼稚園・保育所】&#10;有形固定資産減価償却率"/>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65876</xdr:rowOff>
    </xdr:from>
    <xdr:ext cx="405111" cy="259045"/>
    <xdr:sp macro="" textlink="">
      <xdr:nvSpPr>
        <xdr:cNvPr id="547" name="n_3mainValue【認定こども園・幼稚園・保育所】&#10;有形固定資産減価償却率"/>
        <xdr:cNvSpPr txBox="1"/>
      </xdr:nvSpPr>
      <xdr:spPr>
        <a:xfrm>
          <a:off x="13500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8726</xdr:rowOff>
    </xdr:from>
    <xdr:ext cx="405111" cy="259045"/>
    <xdr:sp macro="" textlink="">
      <xdr:nvSpPr>
        <xdr:cNvPr id="548" name="n_4mainValue【認定こども園・幼稚園・保育所】&#10;有形固定資産減価償却率"/>
        <xdr:cNvSpPr txBox="1"/>
      </xdr:nvSpPr>
      <xdr:spPr>
        <a:xfrm>
          <a:off x="12611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5"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586" name="楕円 585"/>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587"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103124</xdr:rowOff>
    </xdr:from>
    <xdr:to>
      <xdr:col>112</xdr:col>
      <xdr:colOff>38100</xdr:colOff>
      <xdr:row>40</xdr:row>
      <xdr:rowOff>33274</xdr:rowOff>
    </xdr:to>
    <xdr:sp macro="" textlink="">
      <xdr:nvSpPr>
        <xdr:cNvPr id="588" name="楕円 587"/>
        <xdr:cNvSpPr/>
      </xdr:nvSpPr>
      <xdr:spPr>
        <a:xfrm>
          <a:off x="21272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153924</xdr:rowOff>
    </xdr:to>
    <xdr:cxnSp macro="">
      <xdr:nvCxnSpPr>
        <xdr:cNvPr id="589" name="直線コネクタ 588"/>
        <xdr:cNvCxnSpPr/>
      </xdr:nvCxnSpPr>
      <xdr:spPr>
        <a:xfrm flipV="1">
          <a:off x="21323300" y="676275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590" name="楕円 589"/>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153924</xdr:rowOff>
    </xdr:from>
    <xdr:to>
      <xdr:col>111</xdr:col>
      <xdr:colOff>177800</xdr:colOff>
      <xdr:row>39</xdr:row>
      <xdr:rowOff>160782</xdr:rowOff>
    </xdr:to>
    <xdr:cxnSp macro="">
      <xdr:nvCxnSpPr>
        <xdr:cNvPr id="591" name="直線コネクタ 590"/>
        <xdr:cNvCxnSpPr/>
      </xdr:nvCxnSpPr>
      <xdr:spPr>
        <a:xfrm flipV="1">
          <a:off x="20434300" y="68404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592" name="楕円 591"/>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165354</xdr:rowOff>
    </xdr:to>
    <xdr:cxnSp macro="">
      <xdr:nvCxnSpPr>
        <xdr:cNvPr id="593" name="直線コネクタ 592"/>
        <xdr:cNvCxnSpPr/>
      </xdr:nvCxnSpPr>
      <xdr:spPr>
        <a:xfrm flipV="1">
          <a:off x="19545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119126</xdr:rowOff>
    </xdr:from>
    <xdr:to>
      <xdr:col>98</xdr:col>
      <xdr:colOff>38100</xdr:colOff>
      <xdr:row>40</xdr:row>
      <xdr:rowOff>49276</xdr:rowOff>
    </xdr:to>
    <xdr:sp macro="" textlink="">
      <xdr:nvSpPr>
        <xdr:cNvPr id="594" name="楕円 593"/>
        <xdr:cNvSpPr/>
      </xdr:nvSpPr>
      <xdr:spPr>
        <a:xfrm>
          <a:off x="18605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165354</xdr:rowOff>
    </xdr:from>
    <xdr:to>
      <xdr:col>102</xdr:col>
      <xdr:colOff>114300</xdr:colOff>
      <xdr:row>39</xdr:row>
      <xdr:rowOff>169926</xdr:rowOff>
    </xdr:to>
    <xdr:cxnSp macro="">
      <xdr:nvCxnSpPr>
        <xdr:cNvPr id="595" name="直線コネクタ 594"/>
        <xdr:cNvCxnSpPr/>
      </xdr:nvCxnSpPr>
      <xdr:spPr>
        <a:xfrm flipV="1">
          <a:off x="18656300" y="685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96"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97"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8"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99"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24401</xdr:rowOff>
    </xdr:from>
    <xdr:ext cx="469744" cy="259045"/>
    <xdr:sp macro="" textlink="">
      <xdr:nvSpPr>
        <xdr:cNvPr id="600" name="n_1mainValue【認定こども園・幼稚園・保育所】&#10;一人当たり面積"/>
        <xdr:cNvSpPr txBox="1"/>
      </xdr:nvSpPr>
      <xdr:spPr>
        <a:xfrm>
          <a:off x="210757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601" name="n_2mainValue【認定こども園・幼稚園・保育所】&#10;一人当たり面積"/>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602" name="n_3main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603" name="n_4mainValue【認定こども園・幼稚園・保育所】&#10;一人当たり面積"/>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3"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644" name="楕円 643"/>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645" name="【学校施設】&#10;有形固定資産減価償却率該当値テキスト"/>
        <xdr:cNvSpPr txBox="1"/>
      </xdr:nvSpPr>
      <xdr:spPr>
        <a:xfrm>
          <a:off x="16357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646" name="楕円 645"/>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154305</xdr:rowOff>
    </xdr:to>
    <xdr:cxnSp macro="">
      <xdr:nvCxnSpPr>
        <xdr:cNvPr id="647" name="直線コネクタ 646"/>
        <xdr:cNvCxnSpPr/>
      </xdr:nvCxnSpPr>
      <xdr:spPr>
        <a:xfrm flipV="1">
          <a:off x="15481300" y="102431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8" name="楕円 647"/>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0</xdr:rowOff>
    </xdr:to>
    <xdr:cxnSp macro="">
      <xdr:nvCxnSpPr>
        <xdr:cNvPr id="649" name="直線コネクタ 648"/>
        <xdr:cNvCxnSpPr/>
      </xdr:nvCxnSpPr>
      <xdr:spPr>
        <a:xfrm flipV="1">
          <a:off x="14592300" y="10269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50" name="楕円 649"/>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0</xdr:rowOff>
    </xdr:to>
    <xdr:cxnSp macro="">
      <xdr:nvCxnSpPr>
        <xdr:cNvPr id="651" name="直線コネクタ 650"/>
        <xdr:cNvCxnSpPr/>
      </xdr:nvCxnSpPr>
      <xdr:spPr>
        <a:xfrm>
          <a:off x="13703300" y="10267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55880</xdr:rowOff>
    </xdr:from>
    <xdr:to>
      <xdr:col>67</xdr:col>
      <xdr:colOff>101600</xdr:colOff>
      <xdr:row>59</xdr:row>
      <xdr:rowOff>157480</xdr:rowOff>
    </xdr:to>
    <xdr:sp macro="" textlink="">
      <xdr:nvSpPr>
        <xdr:cNvPr id="652" name="楕円 651"/>
        <xdr:cNvSpPr/>
      </xdr:nvSpPr>
      <xdr:spPr>
        <a:xfrm>
          <a:off x="12763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106680</xdr:rowOff>
    </xdr:from>
    <xdr:to>
      <xdr:col>71</xdr:col>
      <xdr:colOff>177800</xdr:colOff>
      <xdr:row>59</xdr:row>
      <xdr:rowOff>152400</xdr:rowOff>
    </xdr:to>
    <xdr:cxnSp macro="">
      <xdr:nvCxnSpPr>
        <xdr:cNvPr id="653" name="直線コネクタ 652"/>
        <xdr:cNvCxnSpPr/>
      </xdr:nvCxnSpPr>
      <xdr:spPr>
        <a:xfrm>
          <a:off x="12814300" y="10222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55"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6"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658" name="n_1mainValue【学校施設】&#10;有形固定資産減価償却率"/>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59"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660" name="n_3main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2557</xdr:rowOff>
    </xdr:from>
    <xdr:ext cx="405111" cy="259045"/>
    <xdr:sp macro="" textlink="">
      <xdr:nvSpPr>
        <xdr:cNvPr id="661" name="n_4mainValue【学校施設】&#10;有形固定資産減価償却率"/>
        <xdr:cNvSpPr txBox="1"/>
      </xdr:nvSpPr>
      <xdr:spPr>
        <a:xfrm>
          <a:off x="12611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1"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116078</xdr:rowOff>
    </xdr:from>
    <xdr:to>
      <xdr:col>116</xdr:col>
      <xdr:colOff>114300</xdr:colOff>
      <xdr:row>56</xdr:row>
      <xdr:rowOff>46228</xdr:rowOff>
    </xdr:to>
    <xdr:sp macro="" textlink="">
      <xdr:nvSpPr>
        <xdr:cNvPr id="702" name="楕円 701"/>
        <xdr:cNvSpPr/>
      </xdr:nvSpPr>
      <xdr:spPr>
        <a:xfrm>
          <a:off x="221107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69105</xdr:rowOff>
    </xdr:from>
    <xdr:ext cx="469744" cy="259045"/>
    <xdr:sp macro="" textlink="">
      <xdr:nvSpPr>
        <xdr:cNvPr id="703" name="【学校施設】&#10;一人当たり面積該当値テキスト"/>
        <xdr:cNvSpPr txBox="1"/>
      </xdr:nvSpPr>
      <xdr:spPr>
        <a:xfrm>
          <a:off x="22199600" y="949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14351</xdr:rowOff>
    </xdr:from>
    <xdr:to>
      <xdr:col>112</xdr:col>
      <xdr:colOff>38100</xdr:colOff>
      <xdr:row>56</xdr:row>
      <xdr:rowOff>115951</xdr:rowOff>
    </xdr:to>
    <xdr:sp macro="" textlink="">
      <xdr:nvSpPr>
        <xdr:cNvPr id="704" name="楕円 703"/>
        <xdr:cNvSpPr/>
      </xdr:nvSpPr>
      <xdr:spPr>
        <a:xfrm>
          <a:off x="21272500" y="96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166878</xdr:rowOff>
    </xdr:from>
    <xdr:to>
      <xdr:col>116</xdr:col>
      <xdr:colOff>63500</xdr:colOff>
      <xdr:row>56</xdr:row>
      <xdr:rowOff>65151</xdr:rowOff>
    </xdr:to>
    <xdr:cxnSp macro="">
      <xdr:nvCxnSpPr>
        <xdr:cNvPr id="705" name="直線コネクタ 704"/>
        <xdr:cNvCxnSpPr/>
      </xdr:nvCxnSpPr>
      <xdr:spPr>
        <a:xfrm flipV="1">
          <a:off x="21323300" y="9596628"/>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51308</xdr:rowOff>
    </xdr:from>
    <xdr:to>
      <xdr:col>107</xdr:col>
      <xdr:colOff>101600</xdr:colOff>
      <xdr:row>56</xdr:row>
      <xdr:rowOff>152908</xdr:rowOff>
    </xdr:to>
    <xdr:sp macro="" textlink="">
      <xdr:nvSpPr>
        <xdr:cNvPr id="706" name="楕円 705"/>
        <xdr:cNvSpPr/>
      </xdr:nvSpPr>
      <xdr:spPr>
        <a:xfrm>
          <a:off x="20383500" y="96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65151</xdr:rowOff>
    </xdr:from>
    <xdr:to>
      <xdr:col>111</xdr:col>
      <xdr:colOff>177800</xdr:colOff>
      <xdr:row>56</xdr:row>
      <xdr:rowOff>102108</xdr:rowOff>
    </xdr:to>
    <xdr:cxnSp macro="">
      <xdr:nvCxnSpPr>
        <xdr:cNvPr id="707" name="直線コネクタ 706"/>
        <xdr:cNvCxnSpPr/>
      </xdr:nvCxnSpPr>
      <xdr:spPr>
        <a:xfrm flipV="1">
          <a:off x="20434300" y="966635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74930</xdr:rowOff>
    </xdr:from>
    <xdr:to>
      <xdr:col>102</xdr:col>
      <xdr:colOff>165100</xdr:colOff>
      <xdr:row>57</xdr:row>
      <xdr:rowOff>5080</xdr:rowOff>
    </xdr:to>
    <xdr:sp macro="" textlink="">
      <xdr:nvSpPr>
        <xdr:cNvPr id="708" name="楕円 707"/>
        <xdr:cNvSpPr/>
      </xdr:nvSpPr>
      <xdr:spPr>
        <a:xfrm>
          <a:off x="19494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102108</xdr:rowOff>
    </xdr:from>
    <xdr:to>
      <xdr:col>107</xdr:col>
      <xdr:colOff>50800</xdr:colOff>
      <xdr:row>56</xdr:row>
      <xdr:rowOff>125730</xdr:rowOff>
    </xdr:to>
    <xdr:cxnSp macro="">
      <xdr:nvCxnSpPr>
        <xdr:cNvPr id="709" name="直線コネクタ 708"/>
        <xdr:cNvCxnSpPr/>
      </xdr:nvCxnSpPr>
      <xdr:spPr>
        <a:xfrm flipV="1">
          <a:off x="19545300" y="970330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99314</xdr:rowOff>
    </xdr:from>
    <xdr:to>
      <xdr:col>98</xdr:col>
      <xdr:colOff>38100</xdr:colOff>
      <xdr:row>57</xdr:row>
      <xdr:rowOff>29464</xdr:rowOff>
    </xdr:to>
    <xdr:sp macro="" textlink="">
      <xdr:nvSpPr>
        <xdr:cNvPr id="710" name="楕円 709"/>
        <xdr:cNvSpPr/>
      </xdr:nvSpPr>
      <xdr:spPr>
        <a:xfrm>
          <a:off x="18605500" y="97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125730</xdr:rowOff>
    </xdr:from>
    <xdr:to>
      <xdr:col>102</xdr:col>
      <xdr:colOff>114300</xdr:colOff>
      <xdr:row>56</xdr:row>
      <xdr:rowOff>150114</xdr:rowOff>
    </xdr:to>
    <xdr:cxnSp macro="">
      <xdr:nvCxnSpPr>
        <xdr:cNvPr id="711" name="直線コネクタ 710"/>
        <xdr:cNvCxnSpPr/>
      </xdr:nvCxnSpPr>
      <xdr:spPr>
        <a:xfrm flipV="1">
          <a:off x="18656300" y="972693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712"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713"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714"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715"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132478</xdr:rowOff>
    </xdr:from>
    <xdr:ext cx="469744" cy="259045"/>
    <xdr:sp macro="" textlink="">
      <xdr:nvSpPr>
        <xdr:cNvPr id="716" name="n_1mainValue【学校施設】&#10;一人当たり面積"/>
        <xdr:cNvSpPr txBox="1"/>
      </xdr:nvSpPr>
      <xdr:spPr>
        <a:xfrm>
          <a:off x="21075727" y="939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169435</xdr:rowOff>
    </xdr:from>
    <xdr:ext cx="469744" cy="259045"/>
    <xdr:sp macro="" textlink="">
      <xdr:nvSpPr>
        <xdr:cNvPr id="717" name="n_2mainValue【学校施設】&#10;一人当たり面積"/>
        <xdr:cNvSpPr txBox="1"/>
      </xdr:nvSpPr>
      <xdr:spPr>
        <a:xfrm>
          <a:off x="20199427" y="942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21607</xdr:rowOff>
    </xdr:from>
    <xdr:ext cx="469744" cy="259045"/>
    <xdr:sp macro="" textlink="">
      <xdr:nvSpPr>
        <xdr:cNvPr id="718" name="n_3mainValue【学校施設】&#10;一人当たり面積"/>
        <xdr:cNvSpPr txBox="1"/>
      </xdr:nvSpPr>
      <xdr:spPr>
        <a:xfrm>
          <a:off x="19310427" y="94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45991</xdr:rowOff>
    </xdr:from>
    <xdr:ext cx="469744" cy="259045"/>
    <xdr:sp macro="" textlink="">
      <xdr:nvSpPr>
        <xdr:cNvPr id="719" name="n_4mainValue【学校施設】&#10;一人当たり面積"/>
        <xdr:cNvSpPr txBox="1"/>
      </xdr:nvSpPr>
      <xdr:spPr>
        <a:xfrm>
          <a:off x="18421427" y="94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4" name="【公民館】&#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6" name="フローチャート: 判断 765"/>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7" name="フローチャート: 判断 766"/>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8" name="フローチャート: 判断 767"/>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9" name="フローチャート: 判断 768"/>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106680</xdr:rowOff>
    </xdr:from>
    <xdr:to>
      <xdr:col>85</xdr:col>
      <xdr:colOff>177800</xdr:colOff>
      <xdr:row>104</xdr:row>
      <xdr:rowOff>36830</xdr:rowOff>
    </xdr:to>
    <xdr:sp macro="" textlink="">
      <xdr:nvSpPr>
        <xdr:cNvPr id="775" name="楕円 774"/>
        <xdr:cNvSpPr/>
      </xdr:nvSpPr>
      <xdr:spPr>
        <a:xfrm>
          <a:off x="16268700" y="177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129557</xdr:rowOff>
    </xdr:from>
    <xdr:ext cx="405111" cy="259045"/>
    <xdr:sp macro="" textlink="">
      <xdr:nvSpPr>
        <xdr:cNvPr id="776" name="【公民館】&#10;有形固定資産減価償却率該当値テキスト"/>
        <xdr:cNvSpPr txBox="1"/>
      </xdr:nvSpPr>
      <xdr:spPr>
        <a:xfrm>
          <a:off x="16357600"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77" name="楕円 776"/>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157480</xdr:rowOff>
    </xdr:to>
    <xdr:cxnSp macro="">
      <xdr:nvCxnSpPr>
        <xdr:cNvPr id="778" name="直線コネクタ 777"/>
        <xdr:cNvCxnSpPr/>
      </xdr:nvCxnSpPr>
      <xdr:spPr>
        <a:xfrm>
          <a:off x="15481300" y="17792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58420</xdr:rowOff>
    </xdr:from>
    <xdr:to>
      <xdr:col>76</xdr:col>
      <xdr:colOff>165100</xdr:colOff>
      <xdr:row>103</xdr:row>
      <xdr:rowOff>160020</xdr:rowOff>
    </xdr:to>
    <xdr:sp macro="" textlink="">
      <xdr:nvSpPr>
        <xdr:cNvPr id="779" name="楕円 778"/>
        <xdr:cNvSpPr/>
      </xdr:nvSpPr>
      <xdr:spPr>
        <a:xfrm>
          <a:off x="14541500" y="177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109220</xdr:rowOff>
    </xdr:from>
    <xdr:to>
      <xdr:col>81</xdr:col>
      <xdr:colOff>50800</xdr:colOff>
      <xdr:row>103</xdr:row>
      <xdr:rowOff>133350</xdr:rowOff>
    </xdr:to>
    <xdr:cxnSp macro="">
      <xdr:nvCxnSpPr>
        <xdr:cNvPr id="780" name="直線コネクタ 779"/>
        <xdr:cNvCxnSpPr/>
      </xdr:nvCxnSpPr>
      <xdr:spPr>
        <a:xfrm>
          <a:off x="14592300" y="17768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35561</xdr:rowOff>
    </xdr:from>
    <xdr:to>
      <xdr:col>72</xdr:col>
      <xdr:colOff>38100</xdr:colOff>
      <xdr:row>103</xdr:row>
      <xdr:rowOff>137161</xdr:rowOff>
    </xdr:to>
    <xdr:sp macro="" textlink="">
      <xdr:nvSpPr>
        <xdr:cNvPr id="781" name="楕円 780"/>
        <xdr:cNvSpPr/>
      </xdr:nvSpPr>
      <xdr:spPr>
        <a:xfrm>
          <a:off x="13652500" y="176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86361</xdr:rowOff>
    </xdr:from>
    <xdr:to>
      <xdr:col>76</xdr:col>
      <xdr:colOff>114300</xdr:colOff>
      <xdr:row>103</xdr:row>
      <xdr:rowOff>109220</xdr:rowOff>
    </xdr:to>
    <xdr:cxnSp macro="">
      <xdr:nvCxnSpPr>
        <xdr:cNvPr id="782" name="直線コネクタ 781"/>
        <xdr:cNvCxnSpPr/>
      </xdr:nvCxnSpPr>
      <xdr:spPr>
        <a:xfrm>
          <a:off x="13703300" y="17745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12700</xdr:rowOff>
    </xdr:from>
    <xdr:to>
      <xdr:col>67</xdr:col>
      <xdr:colOff>101600</xdr:colOff>
      <xdr:row>103</xdr:row>
      <xdr:rowOff>114300</xdr:rowOff>
    </xdr:to>
    <xdr:sp macro="" textlink="">
      <xdr:nvSpPr>
        <xdr:cNvPr id="783" name="楕円 782"/>
        <xdr:cNvSpPr/>
      </xdr:nvSpPr>
      <xdr:spPr>
        <a:xfrm>
          <a:off x="12763500" y="1767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63500</xdr:rowOff>
    </xdr:from>
    <xdr:to>
      <xdr:col>71</xdr:col>
      <xdr:colOff>177800</xdr:colOff>
      <xdr:row>103</xdr:row>
      <xdr:rowOff>86361</xdr:rowOff>
    </xdr:to>
    <xdr:cxnSp macro="">
      <xdr:nvCxnSpPr>
        <xdr:cNvPr id="784" name="直線コネクタ 783"/>
        <xdr:cNvCxnSpPr/>
      </xdr:nvCxnSpPr>
      <xdr:spPr>
        <a:xfrm>
          <a:off x="12814300" y="17722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785" name="n_1aveValue【公民館】&#10;有形固定資産減価償却率"/>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786" name="n_2aveValue【公民館】&#10;有形固定資産減価償却率"/>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787" name="n_3aveValue【公民館】&#10;有形固定資産減価償却率"/>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88" name="n_4aveValue【公民館】&#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789" name="n_1main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5097</xdr:rowOff>
    </xdr:from>
    <xdr:ext cx="405111" cy="259045"/>
    <xdr:sp macro="" textlink="">
      <xdr:nvSpPr>
        <xdr:cNvPr id="790" name="n_2mainValue【公民館】&#10;有形固定資産減価償却率"/>
        <xdr:cNvSpPr txBox="1"/>
      </xdr:nvSpPr>
      <xdr:spPr>
        <a:xfrm>
          <a:off x="143897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153688</xdr:rowOff>
    </xdr:from>
    <xdr:ext cx="405111" cy="259045"/>
    <xdr:sp macro="" textlink="">
      <xdr:nvSpPr>
        <xdr:cNvPr id="791" name="n_3mainValue【公民館】&#10;有形固定資産減価償却率"/>
        <xdr:cNvSpPr txBox="1"/>
      </xdr:nvSpPr>
      <xdr:spPr>
        <a:xfrm>
          <a:off x="13500744" y="1747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130827</xdr:rowOff>
    </xdr:from>
    <xdr:ext cx="405111" cy="259045"/>
    <xdr:sp macro="" textlink="">
      <xdr:nvSpPr>
        <xdr:cNvPr id="792" name="n_4mainValue【公民館】&#10;有形固定資産減価償却率"/>
        <xdr:cNvSpPr txBox="1"/>
      </xdr:nvSpPr>
      <xdr:spPr>
        <a:xfrm>
          <a:off x="12611744" y="1744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1"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3" name="フローチャート: 判断 822"/>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4" name="フローチャート: 判断 823"/>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5" name="フローチャート: 判断 824"/>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6" name="フローチャート: 判断 825"/>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78739</xdr:rowOff>
    </xdr:from>
    <xdr:to>
      <xdr:col>116</xdr:col>
      <xdr:colOff>114300</xdr:colOff>
      <xdr:row>108</xdr:row>
      <xdr:rowOff>8889</xdr:rowOff>
    </xdr:to>
    <xdr:sp macro="" textlink="">
      <xdr:nvSpPr>
        <xdr:cNvPr id="832" name="楕円 831"/>
        <xdr:cNvSpPr/>
      </xdr:nvSpPr>
      <xdr:spPr>
        <a:xfrm>
          <a:off x="22110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57166</xdr:rowOff>
    </xdr:from>
    <xdr:ext cx="469744" cy="259045"/>
    <xdr:sp macro="" textlink="">
      <xdr:nvSpPr>
        <xdr:cNvPr id="833" name="【公民館】&#10;一人当たり面積該当値テキスト"/>
        <xdr:cNvSpPr txBox="1"/>
      </xdr:nvSpPr>
      <xdr:spPr>
        <a:xfrm>
          <a:off x="22199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80011</xdr:rowOff>
    </xdr:from>
    <xdr:to>
      <xdr:col>112</xdr:col>
      <xdr:colOff>38100</xdr:colOff>
      <xdr:row>108</xdr:row>
      <xdr:rowOff>10161</xdr:rowOff>
    </xdr:to>
    <xdr:sp macro="" textlink="">
      <xdr:nvSpPr>
        <xdr:cNvPr id="834" name="楕円 833"/>
        <xdr:cNvSpPr/>
      </xdr:nvSpPr>
      <xdr:spPr>
        <a:xfrm>
          <a:off x="21272500" y="184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129539</xdr:rowOff>
    </xdr:from>
    <xdr:to>
      <xdr:col>116</xdr:col>
      <xdr:colOff>63500</xdr:colOff>
      <xdr:row>107</xdr:row>
      <xdr:rowOff>130811</xdr:rowOff>
    </xdr:to>
    <xdr:cxnSp macro="">
      <xdr:nvCxnSpPr>
        <xdr:cNvPr id="835" name="直線コネクタ 834"/>
        <xdr:cNvCxnSpPr/>
      </xdr:nvCxnSpPr>
      <xdr:spPr>
        <a:xfrm flipV="1">
          <a:off x="21323300" y="184746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83820</xdr:rowOff>
    </xdr:from>
    <xdr:to>
      <xdr:col>107</xdr:col>
      <xdr:colOff>101600</xdr:colOff>
      <xdr:row>108</xdr:row>
      <xdr:rowOff>13970</xdr:rowOff>
    </xdr:to>
    <xdr:sp macro="" textlink="">
      <xdr:nvSpPr>
        <xdr:cNvPr id="836" name="楕円 835"/>
        <xdr:cNvSpPr/>
      </xdr:nvSpPr>
      <xdr:spPr>
        <a:xfrm>
          <a:off x="20383500" y="18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130811</xdr:rowOff>
    </xdr:from>
    <xdr:to>
      <xdr:col>111</xdr:col>
      <xdr:colOff>177800</xdr:colOff>
      <xdr:row>107</xdr:row>
      <xdr:rowOff>134620</xdr:rowOff>
    </xdr:to>
    <xdr:cxnSp macro="">
      <xdr:nvCxnSpPr>
        <xdr:cNvPr id="837" name="直線コネクタ 836"/>
        <xdr:cNvCxnSpPr/>
      </xdr:nvCxnSpPr>
      <xdr:spPr>
        <a:xfrm flipV="1">
          <a:off x="20434300" y="18475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86361</xdr:rowOff>
    </xdr:from>
    <xdr:to>
      <xdr:col>102</xdr:col>
      <xdr:colOff>165100</xdr:colOff>
      <xdr:row>108</xdr:row>
      <xdr:rowOff>16511</xdr:rowOff>
    </xdr:to>
    <xdr:sp macro="" textlink="">
      <xdr:nvSpPr>
        <xdr:cNvPr id="838" name="楕円 837"/>
        <xdr:cNvSpPr/>
      </xdr:nvSpPr>
      <xdr:spPr>
        <a:xfrm>
          <a:off x="19494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134620</xdr:rowOff>
    </xdr:from>
    <xdr:to>
      <xdr:col>107</xdr:col>
      <xdr:colOff>50800</xdr:colOff>
      <xdr:row>107</xdr:row>
      <xdr:rowOff>137161</xdr:rowOff>
    </xdr:to>
    <xdr:cxnSp macro="">
      <xdr:nvCxnSpPr>
        <xdr:cNvPr id="839" name="直線コネクタ 838"/>
        <xdr:cNvCxnSpPr/>
      </xdr:nvCxnSpPr>
      <xdr:spPr>
        <a:xfrm flipV="1">
          <a:off x="19545300" y="184797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88900</xdr:rowOff>
    </xdr:from>
    <xdr:to>
      <xdr:col>98</xdr:col>
      <xdr:colOff>38100</xdr:colOff>
      <xdr:row>108</xdr:row>
      <xdr:rowOff>19050</xdr:rowOff>
    </xdr:to>
    <xdr:sp macro="" textlink="">
      <xdr:nvSpPr>
        <xdr:cNvPr id="840" name="楕円 839"/>
        <xdr:cNvSpPr/>
      </xdr:nvSpPr>
      <xdr:spPr>
        <a:xfrm>
          <a:off x="186055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137161</xdr:rowOff>
    </xdr:from>
    <xdr:to>
      <xdr:col>102</xdr:col>
      <xdr:colOff>114300</xdr:colOff>
      <xdr:row>107</xdr:row>
      <xdr:rowOff>139700</xdr:rowOff>
    </xdr:to>
    <xdr:cxnSp macro="">
      <xdr:nvCxnSpPr>
        <xdr:cNvPr id="841" name="直線コネクタ 840"/>
        <xdr:cNvCxnSpPr/>
      </xdr:nvCxnSpPr>
      <xdr:spPr>
        <a:xfrm flipV="1">
          <a:off x="18656300" y="184823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42"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3"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44" name="n_3ave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5" name="n_4aveValue【公民館】&#10;一人当たり面積"/>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1288</xdr:rowOff>
    </xdr:from>
    <xdr:ext cx="469744" cy="259045"/>
    <xdr:sp macro="" textlink="">
      <xdr:nvSpPr>
        <xdr:cNvPr id="846" name="n_1mainValue【公民館】&#10;一人当たり面積"/>
        <xdr:cNvSpPr txBox="1"/>
      </xdr:nvSpPr>
      <xdr:spPr>
        <a:xfrm>
          <a:off x="21075727" y="1851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5097</xdr:rowOff>
    </xdr:from>
    <xdr:ext cx="469744" cy="259045"/>
    <xdr:sp macro="" textlink="">
      <xdr:nvSpPr>
        <xdr:cNvPr id="847" name="n_2mainValue【公民館】&#10;一人当たり面積"/>
        <xdr:cNvSpPr txBox="1"/>
      </xdr:nvSpPr>
      <xdr:spPr>
        <a:xfrm>
          <a:off x="20199427" y="185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7638</xdr:rowOff>
    </xdr:from>
    <xdr:ext cx="469744" cy="259045"/>
    <xdr:sp macro="" textlink="">
      <xdr:nvSpPr>
        <xdr:cNvPr id="848" name="n_3mainValue【公民館】&#10;一人当たり面積"/>
        <xdr:cNvSpPr txBox="1"/>
      </xdr:nvSpPr>
      <xdr:spPr>
        <a:xfrm>
          <a:off x="19310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10177</xdr:rowOff>
    </xdr:from>
    <xdr:ext cx="469744" cy="259045"/>
    <xdr:sp macro="" textlink="">
      <xdr:nvSpPr>
        <xdr:cNvPr id="849" name="n_4mainValue【公民館】&#10;一人当たり面積"/>
        <xdr:cNvSpPr txBox="1"/>
      </xdr:nvSpPr>
      <xdr:spPr>
        <a:xfrm>
          <a:off x="18421427" y="18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人当たり延長、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人当たり面積、以上の項目が見て取れる。道路については、集落が点在していることや主な移動手段が車輌であること、さらに合併時の新町建設計画において新町の中心部と各地域の中心部が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分以内で到達できるように道路整備をする「島内基幹道路整備による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分構想」を掲げ整備事業を行っていることなどから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人当たりの延長が類似団体と比べ数値が高くなっていると思われる。橋りょう・トンネルについては、山間部が町の約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占めていることから、類似団体に比べ、その数が多いためと考えられる。港湾・漁港については、離島であることから、類似団体に比べ、その数が多いためと考えられる。学校施設については、合併前に旧町村で整備したものがほとんどであり、統廃合が進んでいるものの、集落が点在していること、遠方においては通学手段が車に限られることなどから、これ以上の統廃合が難しく、人口に対してその数が多いためと考えら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160927</xdr:rowOff>
    </xdr:from>
    <xdr:to>
      <xdr:col>24</xdr:col>
      <xdr:colOff>114300</xdr:colOff>
      <xdr:row>37</xdr:row>
      <xdr:rowOff>91077</xdr:rowOff>
    </xdr:to>
    <xdr:sp macro="" textlink="">
      <xdr:nvSpPr>
        <xdr:cNvPr id="74" name="楕円 73"/>
        <xdr:cNvSpPr/>
      </xdr:nvSpPr>
      <xdr:spPr>
        <a:xfrm>
          <a:off x="4584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12354</xdr:rowOff>
    </xdr:from>
    <xdr:ext cx="405111" cy="259045"/>
    <xdr:sp macro="" textlink="">
      <xdr:nvSpPr>
        <xdr:cNvPr id="75" name="【図書館】&#10;有形固定資産減価償却率該当値テキスト"/>
        <xdr:cNvSpPr txBox="1"/>
      </xdr:nvSpPr>
      <xdr:spPr>
        <a:xfrm>
          <a:off x="4673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6" name="楕円 75"/>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40277</xdr:rowOff>
    </xdr:to>
    <xdr:cxnSp macro="">
      <xdr:nvCxnSpPr>
        <xdr:cNvPr id="77" name="直線コネクタ 76"/>
        <xdr:cNvCxnSpPr/>
      </xdr:nvCxnSpPr>
      <xdr:spPr>
        <a:xfrm>
          <a:off x="3797300" y="63512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95613</xdr:rowOff>
    </xdr:from>
    <xdr:to>
      <xdr:col>15</xdr:col>
      <xdr:colOff>101600</xdr:colOff>
      <xdr:row>37</xdr:row>
      <xdr:rowOff>25763</xdr:rowOff>
    </xdr:to>
    <xdr:sp macro="" textlink="">
      <xdr:nvSpPr>
        <xdr:cNvPr id="78" name="楕円 77"/>
        <xdr:cNvSpPr/>
      </xdr:nvSpPr>
      <xdr:spPr>
        <a:xfrm>
          <a:off x="2857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146413</xdr:rowOff>
    </xdr:from>
    <xdr:to>
      <xdr:col>19</xdr:col>
      <xdr:colOff>177800</xdr:colOff>
      <xdr:row>37</xdr:row>
      <xdr:rowOff>7620</xdr:rowOff>
    </xdr:to>
    <xdr:cxnSp macro="">
      <xdr:nvCxnSpPr>
        <xdr:cNvPr id="79" name="直線コネクタ 78"/>
        <xdr:cNvCxnSpPr/>
      </xdr:nvCxnSpPr>
      <xdr:spPr>
        <a:xfrm>
          <a:off x="2908300" y="631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62956</xdr:rowOff>
    </xdr:from>
    <xdr:to>
      <xdr:col>10</xdr:col>
      <xdr:colOff>165100</xdr:colOff>
      <xdr:row>36</xdr:row>
      <xdr:rowOff>164556</xdr:rowOff>
    </xdr:to>
    <xdr:sp macro="" textlink="">
      <xdr:nvSpPr>
        <xdr:cNvPr id="80" name="楕円 79"/>
        <xdr:cNvSpPr/>
      </xdr:nvSpPr>
      <xdr:spPr>
        <a:xfrm>
          <a:off x="1968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36</xdr:row>
      <xdr:rowOff>146413</xdr:rowOff>
    </xdr:to>
    <xdr:cxnSp macro="">
      <xdr:nvCxnSpPr>
        <xdr:cNvPr id="81" name="直線コネクタ 80"/>
        <xdr:cNvCxnSpPr/>
      </xdr:nvCxnSpPr>
      <xdr:spPr>
        <a:xfrm>
          <a:off x="2019300" y="62859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30299</xdr:rowOff>
    </xdr:from>
    <xdr:to>
      <xdr:col>6</xdr:col>
      <xdr:colOff>38100</xdr:colOff>
      <xdr:row>36</xdr:row>
      <xdr:rowOff>131899</xdr:rowOff>
    </xdr:to>
    <xdr:sp macro="" textlink="">
      <xdr:nvSpPr>
        <xdr:cNvPr id="82" name="楕円 81"/>
        <xdr:cNvSpPr/>
      </xdr:nvSpPr>
      <xdr:spPr>
        <a:xfrm>
          <a:off x="1079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81099</xdr:rowOff>
    </xdr:from>
    <xdr:to>
      <xdr:col>10</xdr:col>
      <xdr:colOff>114300</xdr:colOff>
      <xdr:row>36</xdr:row>
      <xdr:rowOff>113756</xdr:rowOff>
    </xdr:to>
    <xdr:cxnSp macro="">
      <xdr:nvCxnSpPr>
        <xdr:cNvPr id="83" name="直線コネクタ 82"/>
        <xdr:cNvCxnSpPr/>
      </xdr:nvCxnSpPr>
      <xdr:spPr>
        <a:xfrm>
          <a:off x="1130300" y="625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8"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9" name="n_2main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9633</xdr:rowOff>
    </xdr:from>
    <xdr:ext cx="405111" cy="259045"/>
    <xdr:sp macro="" textlink="">
      <xdr:nvSpPr>
        <xdr:cNvPr id="90" name="n_3mainValue【図書館】&#10;有形固定資産減価償却率"/>
        <xdr:cNvSpPr txBox="1"/>
      </xdr:nvSpPr>
      <xdr:spPr>
        <a:xfrm>
          <a:off x="1816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148426</xdr:rowOff>
    </xdr:from>
    <xdr:ext cx="405111" cy="259045"/>
    <xdr:sp macro="" textlink="">
      <xdr:nvSpPr>
        <xdr:cNvPr id="91" name="n_4mainValue【図書館】&#10;有形固定資産減価償却率"/>
        <xdr:cNvSpPr txBox="1"/>
      </xdr:nvSpPr>
      <xdr:spPr>
        <a:xfrm>
          <a:off x="927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2" name="【図書館】&#10;一人当たり面積該当値テキスト"/>
        <xdr:cNvSpPr txBox="1"/>
      </xdr:nvSpPr>
      <xdr:spPr>
        <a:xfrm>
          <a:off x="10515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156210</xdr:rowOff>
    </xdr:to>
    <xdr:cxnSp macro="">
      <xdr:nvCxnSpPr>
        <xdr:cNvPr id="134" name="直線コネクタ 133"/>
        <xdr:cNvCxnSpPr/>
      </xdr:nvCxnSpPr>
      <xdr:spPr>
        <a:xfrm flipV="1">
          <a:off x="9639300" y="683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109220</xdr:rowOff>
    </xdr:from>
    <xdr:to>
      <xdr:col>46</xdr:col>
      <xdr:colOff>38100</xdr:colOff>
      <xdr:row>40</xdr:row>
      <xdr:rowOff>39370</xdr:rowOff>
    </xdr:to>
    <xdr:sp macro="" textlink="">
      <xdr:nvSpPr>
        <xdr:cNvPr id="135" name="楕円 134"/>
        <xdr:cNvSpPr/>
      </xdr:nvSpPr>
      <xdr:spPr>
        <a:xfrm>
          <a:off x="8699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160020</xdr:rowOff>
    </xdr:to>
    <xdr:cxnSp macro="">
      <xdr:nvCxnSpPr>
        <xdr:cNvPr id="136" name="直線コネクタ 135"/>
        <xdr:cNvCxnSpPr/>
      </xdr:nvCxnSpPr>
      <xdr:spPr>
        <a:xfrm flipV="1">
          <a:off x="8750300" y="684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7" name="楕円 136"/>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160020</xdr:rowOff>
    </xdr:from>
    <xdr:to>
      <xdr:col>45</xdr:col>
      <xdr:colOff>177800</xdr:colOff>
      <xdr:row>39</xdr:row>
      <xdr:rowOff>167640</xdr:rowOff>
    </xdr:to>
    <xdr:cxnSp macro="">
      <xdr:nvCxnSpPr>
        <xdr:cNvPr id="138" name="直線コネクタ 137"/>
        <xdr:cNvCxnSpPr/>
      </xdr:nvCxnSpPr>
      <xdr:spPr>
        <a:xfrm flipV="1">
          <a:off x="7861300" y="6846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40</xdr:row>
      <xdr:rowOff>0</xdr:rowOff>
    </xdr:to>
    <xdr:cxnSp macro="">
      <xdr:nvCxnSpPr>
        <xdr:cNvPr id="140" name="直線コネクタ 139"/>
        <xdr:cNvCxnSpPr/>
      </xdr:nvCxnSpPr>
      <xdr:spPr>
        <a:xfrm flipV="1">
          <a:off x="6972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45" name="n_1main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55897</xdr:rowOff>
    </xdr:from>
    <xdr:ext cx="469744" cy="259045"/>
    <xdr:sp macro="" textlink="">
      <xdr:nvSpPr>
        <xdr:cNvPr id="146" name="n_2mainValue【図書館】&#10;一人当たり面積"/>
        <xdr:cNvSpPr txBox="1"/>
      </xdr:nvSpPr>
      <xdr:spPr>
        <a:xfrm>
          <a:off x="8515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7" name="n_3main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8"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90" name="楕円 189"/>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91" name="【体育館・プール】&#10;有形固定資産減価償却率該当値テキスト"/>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2" name="楕円 191"/>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160020</xdr:rowOff>
    </xdr:to>
    <xdr:cxnSp macro="">
      <xdr:nvCxnSpPr>
        <xdr:cNvPr id="193" name="直線コネクタ 192"/>
        <xdr:cNvCxnSpPr/>
      </xdr:nvCxnSpPr>
      <xdr:spPr>
        <a:xfrm>
          <a:off x="3797300" y="1040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14515</xdr:rowOff>
    </xdr:from>
    <xdr:to>
      <xdr:col>15</xdr:col>
      <xdr:colOff>101600</xdr:colOff>
      <xdr:row>60</xdr:row>
      <xdr:rowOff>116115</xdr:rowOff>
    </xdr:to>
    <xdr:sp macro="" textlink="">
      <xdr:nvSpPr>
        <xdr:cNvPr id="194" name="楕円 193"/>
        <xdr:cNvSpPr/>
      </xdr:nvSpPr>
      <xdr:spPr>
        <a:xfrm>
          <a:off x="2857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65315</xdr:rowOff>
    </xdr:from>
    <xdr:to>
      <xdr:col>19</xdr:col>
      <xdr:colOff>177800</xdr:colOff>
      <xdr:row>60</xdr:row>
      <xdr:rowOff>114300</xdr:rowOff>
    </xdr:to>
    <xdr:cxnSp macro="">
      <xdr:nvCxnSpPr>
        <xdr:cNvPr id="195" name="直線コネクタ 194"/>
        <xdr:cNvCxnSpPr/>
      </xdr:nvCxnSpPr>
      <xdr:spPr>
        <a:xfrm>
          <a:off x="2908300" y="10352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6" name="楕円 195"/>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65315</xdr:rowOff>
    </xdr:to>
    <xdr:cxnSp macro="">
      <xdr:nvCxnSpPr>
        <xdr:cNvPr id="197" name="直線コネクタ 196"/>
        <xdr:cNvCxnSpPr/>
      </xdr:nvCxnSpPr>
      <xdr:spPr>
        <a:xfrm>
          <a:off x="2019300" y="1030496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98" name="楕円 197"/>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60416</xdr:rowOff>
    </xdr:to>
    <xdr:cxnSp macro="">
      <xdr:nvCxnSpPr>
        <xdr:cNvPr id="199" name="直線コネクタ 198"/>
        <xdr:cNvCxnSpPr/>
      </xdr:nvCxnSpPr>
      <xdr:spPr>
        <a:xfrm flipV="1">
          <a:off x="1130300" y="1030496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4" name="n_1mainValue【体育館・プー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132642</xdr:rowOff>
    </xdr:from>
    <xdr:ext cx="405111" cy="259045"/>
    <xdr:sp macro="" textlink="">
      <xdr:nvSpPr>
        <xdr:cNvPr id="205" name="n_2mainValue【体育館・プール】&#10;有形固定資産減価償却率"/>
        <xdr:cNvSpPr txBox="1"/>
      </xdr:nvSpPr>
      <xdr:spPr>
        <a:xfrm>
          <a:off x="2705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206" name="n_3mainValue【体育館・プール】&#10;有形固定資産減価償却率"/>
        <xdr:cNvSpPr txBox="1"/>
      </xdr:nvSpPr>
      <xdr:spPr>
        <a:xfrm>
          <a:off x="1816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7" name="n_4mainValue【体育館・プール】&#10;有形固定資産減価償却率"/>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3" name="テキスト ボックス 2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5" name="テキスト ボックス 2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32462</xdr:rowOff>
    </xdr:from>
    <xdr:to>
      <xdr:col>54</xdr:col>
      <xdr:colOff>189865</xdr:colOff>
      <xdr:row>63</xdr:row>
      <xdr:rowOff>135789</xdr:rowOff>
    </xdr:to>
    <xdr:cxnSp macro="">
      <xdr:nvCxnSpPr>
        <xdr:cNvPr id="229" name="直線コネクタ 228"/>
        <xdr:cNvCxnSpPr/>
      </xdr:nvCxnSpPr>
      <xdr:spPr>
        <a:xfrm flipV="1">
          <a:off x="10476865" y="10490912"/>
          <a:ext cx="0" cy="446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139616</xdr:rowOff>
    </xdr:from>
    <xdr:ext cx="469744" cy="259045"/>
    <xdr:sp macro="" textlink="">
      <xdr:nvSpPr>
        <xdr:cNvPr id="230" name="【体育館・プール】&#10;一人当たり面積最小値テキスト"/>
        <xdr:cNvSpPr txBox="1"/>
      </xdr:nvSpPr>
      <xdr:spPr>
        <a:xfrm>
          <a:off x="10515600" y="1094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135789</xdr:rowOff>
    </xdr:from>
    <xdr:to>
      <xdr:col>55</xdr:col>
      <xdr:colOff>88900</xdr:colOff>
      <xdr:row>63</xdr:row>
      <xdr:rowOff>135789</xdr:rowOff>
    </xdr:to>
    <xdr:cxnSp macro="">
      <xdr:nvCxnSpPr>
        <xdr:cNvPr id="231" name="直線コネクタ 230"/>
        <xdr:cNvCxnSpPr/>
      </xdr:nvCxnSpPr>
      <xdr:spPr>
        <a:xfrm>
          <a:off x="10388600" y="1093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150589</xdr:rowOff>
    </xdr:from>
    <xdr:ext cx="469744" cy="259045"/>
    <xdr:sp macro="" textlink="">
      <xdr:nvSpPr>
        <xdr:cNvPr id="232" name="【体育館・プール】&#10;一人当たり面積最大値テキスト"/>
        <xdr:cNvSpPr txBox="1"/>
      </xdr:nvSpPr>
      <xdr:spPr>
        <a:xfrm>
          <a:off x="10515600" y="102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32462</xdr:rowOff>
    </xdr:from>
    <xdr:to>
      <xdr:col>55</xdr:col>
      <xdr:colOff>88900</xdr:colOff>
      <xdr:row>61</xdr:row>
      <xdr:rowOff>32462</xdr:rowOff>
    </xdr:to>
    <xdr:cxnSp macro="">
      <xdr:nvCxnSpPr>
        <xdr:cNvPr id="233" name="直線コネクタ 232"/>
        <xdr:cNvCxnSpPr/>
      </xdr:nvCxnSpPr>
      <xdr:spPr>
        <a:xfrm>
          <a:off x="10388600" y="1049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91305</xdr:rowOff>
    </xdr:from>
    <xdr:ext cx="469744" cy="259045"/>
    <xdr:sp macro="" textlink="">
      <xdr:nvSpPr>
        <xdr:cNvPr id="234" name="【体育館・プール】&#10;一人当たり面積平均値テキスト"/>
        <xdr:cNvSpPr txBox="1"/>
      </xdr:nvSpPr>
      <xdr:spPr>
        <a:xfrm>
          <a:off x="10515600" y="1072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112878</xdr:rowOff>
    </xdr:from>
    <xdr:to>
      <xdr:col>55</xdr:col>
      <xdr:colOff>50800</xdr:colOff>
      <xdr:row>63</xdr:row>
      <xdr:rowOff>43028</xdr:rowOff>
    </xdr:to>
    <xdr:sp macro="" textlink="">
      <xdr:nvSpPr>
        <xdr:cNvPr id="235" name="フローチャート: 判断 234"/>
        <xdr:cNvSpPr/>
      </xdr:nvSpPr>
      <xdr:spPr>
        <a:xfrm>
          <a:off x="10426700" y="1074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113335</xdr:rowOff>
    </xdr:from>
    <xdr:to>
      <xdr:col>50</xdr:col>
      <xdr:colOff>165100</xdr:colOff>
      <xdr:row>63</xdr:row>
      <xdr:rowOff>43485</xdr:rowOff>
    </xdr:to>
    <xdr:sp macro="" textlink="">
      <xdr:nvSpPr>
        <xdr:cNvPr id="236" name="フローチャート: 判断 235"/>
        <xdr:cNvSpPr/>
      </xdr:nvSpPr>
      <xdr:spPr>
        <a:xfrm>
          <a:off x="95885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119735</xdr:rowOff>
    </xdr:from>
    <xdr:to>
      <xdr:col>46</xdr:col>
      <xdr:colOff>38100</xdr:colOff>
      <xdr:row>63</xdr:row>
      <xdr:rowOff>49885</xdr:rowOff>
    </xdr:to>
    <xdr:sp macro="" textlink="">
      <xdr:nvSpPr>
        <xdr:cNvPr id="237" name="フローチャート: 判断 236"/>
        <xdr:cNvSpPr/>
      </xdr:nvSpPr>
      <xdr:spPr>
        <a:xfrm>
          <a:off x="8699500" y="107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128422</xdr:rowOff>
    </xdr:from>
    <xdr:to>
      <xdr:col>41</xdr:col>
      <xdr:colOff>101600</xdr:colOff>
      <xdr:row>63</xdr:row>
      <xdr:rowOff>58572</xdr:rowOff>
    </xdr:to>
    <xdr:sp macro="" textlink="">
      <xdr:nvSpPr>
        <xdr:cNvPr id="238" name="フローチャート: 判断 237"/>
        <xdr:cNvSpPr/>
      </xdr:nvSpPr>
      <xdr:spPr>
        <a:xfrm>
          <a:off x="7810500" y="1075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106934</xdr:rowOff>
    </xdr:from>
    <xdr:to>
      <xdr:col>36</xdr:col>
      <xdr:colOff>165100</xdr:colOff>
      <xdr:row>63</xdr:row>
      <xdr:rowOff>37084</xdr:rowOff>
    </xdr:to>
    <xdr:sp macro="" textlink="">
      <xdr:nvSpPr>
        <xdr:cNvPr id="239" name="フローチャート: 判断 238"/>
        <xdr:cNvSpPr/>
      </xdr:nvSpPr>
      <xdr:spPr>
        <a:xfrm>
          <a:off x="6921500" y="10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70815</xdr:rowOff>
    </xdr:from>
    <xdr:to>
      <xdr:col>55</xdr:col>
      <xdr:colOff>50800</xdr:colOff>
      <xdr:row>62</xdr:row>
      <xdr:rowOff>965</xdr:rowOff>
    </xdr:to>
    <xdr:sp macro="" textlink="">
      <xdr:nvSpPr>
        <xdr:cNvPr id="245" name="楕円 244"/>
        <xdr:cNvSpPr/>
      </xdr:nvSpPr>
      <xdr:spPr>
        <a:xfrm>
          <a:off x="10426700" y="105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157192</xdr:rowOff>
    </xdr:from>
    <xdr:ext cx="469744" cy="259045"/>
    <xdr:sp macro="" textlink="">
      <xdr:nvSpPr>
        <xdr:cNvPr id="246" name="【体育館・プール】&#10;一人当たり面積該当値テキスト"/>
        <xdr:cNvSpPr txBox="1"/>
      </xdr:nvSpPr>
      <xdr:spPr>
        <a:xfrm>
          <a:off x="10515600" y="104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75844</xdr:rowOff>
    </xdr:from>
    <xdr:to>
      <xdr:col>50</xdr:col>
      <xdr:colOff>165100</xdr:colOff>
      <xdr:row>62</xdr:row>
      <xdr:rowOff>5994</xdr:rowOff>
    </xdr:to>
    <xdr:sp macro="" textlink="">
      <xdr:nvSpPr>
        <xdr:cNvPr id="247" name="楕円 246"/>
        <xdr:cNvSpPr/>
      </xdr:nvSpPr>
      <xdr:spPr>
        <a:xfrm>
          <a:off x="95885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121615</xdr:rowOff>
    </xdr:from>
    <xdr:to>
      <xdr:col>55</xdr:col>
      <xdr:colOff>0</xdr:colOff>
      <xdr:row>61</xdr:row>
      <xdr:rowOff>126644</xdr:rowOff>
    </xdr:to>
    <xdr:cxnSp macro="">
      <xdr:nvCxnSpPr>
        <xdr:cNvPr id="248" name="直線コネクタ 247"/>
        <xdr:cNvCxnSpPr/>
      </xdr:nvCxnSpPr>
      <xdr:spPr>
        <a:xfrm flipV="1">
          <a:off x="9639300" y="1058006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83159</xdr:rowOff>
    </xdr:from>
    <xdr:to>
      <xdr:col>46</xdr:col>
      <xdr:colOff>38100</xdr:colOff>
      <xdr:row>62</xdr:row>
      <xdr:rowOff>13309</xdr:rowOff>
    </xdr:to>
    <xdr:sp macro="" textlink="">
      <xdr:nvSpPr>
        <xdr:cNvPr id="249" name="楕円 248"/>
        <xdr:cNvSpPr/>
      </xdr:nvSpPr>
      <xdr:spPr>
        <a:xfrm>
          <a:off x="86995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126644</xdr:rowOff>
    </xdr:from>
    <xdr:to>
      <xdr:col>50</xdr:col>
      <xdr:colOff>114300</xdr:colOff>
      <xdr:row>61</xdr:row>
      <xdr:rowOff>133959</xdr:rowOff>
    </xdr:to>
    <xdr:cxnSp macro="">
      <xdr:nvCxnSpPr>
        <xdr:cNvPr id="250" name="直線コネクタ 249"/>
        <xdr:cNvCxnSpPr/>
      </xdr:nvCxnSpPr>
      <xdr:spPr>
        <a:xfrm flipV="1">
          <a:off x="8750300" y="1058509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88188</xdr:rowOff>
    </xdr:from>
    <xdr:to>
      <xdr:col>41</xdr:col>
      <xdr:colOff>101600</xdr:colOff>
      <xdr:row>62</xdr:row>
      <xdr:rowOff>18338</xdr:rowOff>
    </xdr:to>
    <xdr:sp macro="" textlink="">
      <xdr:nvSpPr>
        <xdr:cNvPr id="251" name="楕円 250"/>
        <xdr:cNvSpPr/>
      </xdr:nvSpPr>
      <xdr:spPr>
        <a:xfrm>
          <a:off x="7810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133959</xdr:rowOff>
    </xdr:from>
    <xdr:to>
      <xdr:col>45</xdr:col>
      <xdr:colOff>177800</xdr:colOff>
      <xdr:row>61</xdr:row>
      <xdr:rowOff>138988</xdr:rowOff>
    </xdr:to>
    <xdr:cxnSp macro="">
      <xdr:nvCxnSpPr>
        <xdr:cNvPr id="252" name="直線コネクタ 251"/>
        <xdr:cNvCxnSpPr/>
      </xdr:nvCxnSpPr>
      <xdr:spPr>
        <a:xfrm flipV="1">
          <a:off x="7861300" y="105924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170942</xdr:rowOff>
    </xdr:from>
    <xdr:to>
      <xdr:col>36</xdr:col>
      <xdr:colOff>165100</xdr:colOff>
      <xdr:row>57</xdr:row>
      <xdr:rowOff>101092</xdr:rowOff>
    </xdr:to>
    <xdr:sp macro="" textlink="">
      <xdr:nvSpPr>
        <xdr:cNvPr id="253" name="楕円 252"/>
        <xdr:cNvSpPr/>
      </xdr:nvSpPr>
      <xdr:spPr>
        <a:xfrm>
          <a:off x="6921500" y="97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50292</xdr:rowOff>
    </xdr:from>
    <xdr:to>
      <xdr:col>41</xdr:col>
      <xdr:colOff>50800</xdr:colOff>
      <xdr:row>61</xdr:row>
      <xdr:rowOff>138988</xdr:rowOff>
    </xdr:to>
    <xdr:cxnSp macro="">
      <xdr:nvCxnSpPr>
        <xdr:cNvPr id="254" name="直線コネクタ 253"/>
        <xdr:cNvCxnSpPr/>
      </xdr:nvCxnSpPr>
      <xdr:spPr>
        <a:xfrm>
          <a:off x="6972300" y="9822942"/>
          <a:ext cx="889000" cy="7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34612</xdr:rowOff>
    </xdr:from>
    <xdr:ext cx="469744" cy="259045"/>
    <xdr:sp macro="" textlink="">
      <xdr:nvSpPr>
        <xdr:cNvPr id="255" name="n_1aveValue【体育館・プール】&#10;一人当たり面積"/>
        <xdr:cNvSpPr txBox="1"/>
      </xdr:nvSpPr>
      <xdr:spPr>
        <a:xfrm>
          <a:off x="9391727" y="1083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41012</xdr:rowOff>
    </xdr:from>
    <xdr:ext cx="469744" cy="259045"/>
    <xdr:sp macro="" textlink="">
      <xdr:nvSpPr>
        <xdr:cNvPr id="256" name="n_2aveValue【体育館・プール】&#10;一人当たり面積"/>
        <xdr:cNvSpPr txBox="1"/>
      </xdr:nvSpPr>
      <xdr:spPr>
        <a:xfrm>
          <a:off x="85154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49699</xdr:rowOff>
    </xdr:from>
    <xdr:ext cx="469744" cy="259045"/>
    <xdr:sp macro="" textlink="">
      <xdr:nvSpPr>
        <xdr:cNvPr id="257" name="n_3aveValue【体育館・プール】&#10;一人当たり面積"/>
        <xdr:cNvSpPr txBox="1"/>
      </xdr:nvSpPr>
      <xdr:spPr>
        <a:xfrm>
          <a:off x="76264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28211</xdr:rowOff>
    </xdr:from>
    <xdr:ext cx="469744" cy="259045"/>
    <xdr:sp macro="" textlink="">
      <xdr:nvSpPr>
        <xdr:cNvPr id="258" name="n_4aveValue【体育館・プール】&#10;一人当たり面積"/>
        <xdr:cNvSpPr txBox="1"/>
      </xdr:nvSpPr>
      <xdr:spPr>
        <a:xfrm>
          <a:off x="6737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22521</xdr:rowOff>
    </xdr:from>
    <xdr:ext cx="469744" cy="259045"/>
    <xdr:sp macro="" textlink="">
      <xdr:nvSpPr>
        <xdr:cNvPr id="259" name="n_1mainValue【体育館・プール】&#10;一人当たり面積"/>
        <xdr:cNvSpPr txBox="1"/>
      </xdr:nvSpPr>
      <xdr:spPr>
        <a:xfrm>
          <a:off x="9391727" y="103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29836</xdr:rowOff>
    </xdr:from>
    <xdr:ext cx="469744" cy="259045"/>
    <xdr:sp macro="" textlink="">
      <xdr:nvSpPr>
        <xdr:cNvPr id="260" name="n_2mainValue【体育館・プール】&#10;一人当たり面積"/>
        <xdr:cNvSpPr txBox="1"/>
      </xdr:nvSpPr>
      <xdr:spPr>
        <a:xfrm>
          <a:off x="8515427" y="103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34865</xdr:rowOff>
    </xdr:from>
    <xdr:ext cx="469744" cy="259045"/>
    <xdr:sp macro="" textlink="">
      <xdr:nvSpPr>
        <xdr:cNvPr id="261" name="n_3mainValue【体育館・プール】&#10;一人当たり面積"/>
        <xdr:cNvSpPr txBox="1"/>
      </xdr:nvSpPr>
      <xdr:spPr>
        <a:xfrm>
          <a:off x="7626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117619</xdr:rowOff>
    </xdr:from>
    <xdr:ext cx="469744" cy="259045"/>
    <xdr:sp macro="" textlink="">
      <xdr:nvSpPr>
        <xdr:cNvPr id="262" name="n_4mainValue【体育館・プール】&#10;一人当たり面積"/>
        <xdr:cNvSpPr txBox="1"/>
      </xdr:nvSpPr>
      <xdr:spPr>
        <a:xfrm>
          <a:off x="6737427" y="954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87" name="直線コネクタ 286"/>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0"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1" name="直線コネクタ 29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3" name="フローチャート: 判断 29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4" name="フローチャート: 判断 293"/>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5" name="フローチャート: 判断 294"/>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96" name="フローチャート: 判断 295"/>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97" name="フローチャート: 判断 296"/>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303" name="楕円 302"/>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164482</xdr:rowOff>
    </xdr:from>
    <xdr:ext cx="405111" cy="259045"/>
    <xdr:sp macro="" textlink="">
      <xdr:nvSpPr>
        <xdr:cNvPr id="304" name="【福祉施設】&#10;有形固定資産減価償却率該当値テキスト"/>
        <xdr:cNvSpPr txBox="1"/>
      </xdr:nvSpPr>
      <xdr:spPr>
        <a:xfrm>
          <a:off x="4673600"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305" name="楕円 304"/>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20955</xdr:rowOff>
    </xdr:to>
    <xdr:cxnSp macro="">
      <xdr:nvCxnSpPr>
        <xdr:cNvPr id="306" name="直線コネクタ 305"/>
        <xdr:cNvCxnSpPr/>
      </xdr:nvCxnSpPr>
      <xdr:spPr>
        <a:xfrm>
          <a:off x="3797300" y="140379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7" name="楕円 306"/>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150495</xdr:rowOff>
    </xdr:to>
    <xdr:cxnSp macro="">
      <xdr:nvCxnSpPr>
        <xdr:cNvPr id="308" name="直線コネクタ 307"/>
        <xdr:cNvCxnSpPr/>
      </xdr:nvCxnSpPr>
      <xdr:spPr>
        <a:xfrm>
          <a:off x="2908300" y="13994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309" name="楕円 308"/>
        <xdr:cNvSpPr/>
      </xdr:nvSpPr>
      <xdr:spPr>
        <a:xfrm>
          <a:off x="1968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59055</xdr:rowOff>
    </xdr:from>
    <xdr:to>
      <xdr:col>15</xdr:col>
      <xdr:colOff>50800</xdr:colOff>
      <xdr:row>81</xdr:row>
      <xdr:rowOff>106680</xdr:rowOff>
    </xdr:to>
    <xdr:cxnSp macro="">
      <xdr:nvCxnSpPr>
        <xdr:cNvPr id="310" name="直線コネクタ 309"/>
        <xdr:cNvCxnSpPr/>
      </xdr:nvCxnSpPr>
      <xdr:spPr>
        <a:xfrm>
          <a:off x="2019300" y="139465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156845</xdr:rowOff>
    </xdr:from>
    <xdr:to>
      <xdr:col>6</xdr:col>
      <xdr:colOff>38100</xdr:colOff>
      <xdr:row>81</xdr:row>
      <xdr:rowOff>86995</xdr:rowOff>
    </xdr:to>
    <xdr:sp macro="" textlink="">
      <xdr:nvSpPr>
        <xdr:cNvPr id="311" name="楕円 310"/>
        <xdr:cNvSpPr/>
      </xdr:nvSpPr>
      <xdr:spPr>
        <a:xfrm>
          <a:off x="1079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36195</xdr:rowOff>
    </xdr:from>
    <xdr:to>
      <xdr:col>10</xdr:col>
      <xdr:colOff>114300</xdr:colOff>
      <xdr:row>81</xdr:row>
      <xdr:rowOff>59055</xdr:rowOff>
    </xdr:to>
    <xdr:cxnSp macro="">
      <xdr:nvCxnSpPr>
        <xdr:cNvPr id="312" name="直線コネクタ 311"/>
        <xdr:cNvCxnSpPr/>
      </xdr:nvCxnSpPr>
      <xdr:spPr>
        <a:xfrm>
          <a:off x="1130300" y="139236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3" name="n_1aveValue【福祉施設】&#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14" name="n_2aveValue【福祉施設】&#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15" name="n_3aveValue【福祉施設】&#10;有形固定資産減価償却率"/>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316" name="n_4aveValue【福祉施設】&#10;有形固定資産減価償却率"/>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46372</xdr:rowOff>
    </xdr:from>
    <xdr:ext cx="405111" cy="259045"/>
    <xdr:sp macro="" textlink="">
      <xdr:nvSpPr>
        <xdr:cNvPr id="317" name="n_1main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8" name="n_2main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319" name="n_3mainValue【福祉施設】&#10;有形固定資産減価償却率"/>
        <xdr:cNvSpPr txBox="1"/>
      </xdr:nvSpPr>
      <xdr:spPr>
        <a:xfrm>
          <a:off x="1816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103522</xdr:rowOff>
    </xdr:from>
    <xdr:ext cx="405111" cy="259045"/>
    <xdr:sp macro="" textlink="">
      <xdr:nvSpPr>
        <xdr:cNvPr id="320" name="n_4mainValue【福祉施設】&#10;有形固定資産減価償却率"/>
        <xdr:cNvSpPr txBox="1"/>
      </xdr:nvSpPr>
      <xdr:spPr>
        <a:xfrm>
          <a:off x="927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4" name="直線コネクタ 343"/>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7"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8" name="直線コネクタ 347"/>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349" name="【福祉施設】&#10;一人当たり面積平均値テキスト"/>
        <xdr:cNvSpPr txBox="1"/>
      </xdr:nvSpPr>
      <xdr:spPr>
        <a:xfrm>
          <a:off x="10515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0" name="フローチャート: 判断 349"/>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1" name="フローチャート: 判断 350"/>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2" name="フローチャート: 判断 351"/>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3" name="フローチャート: 判断 352"/>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4" name="フローチャート: 判断 353"/>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82550</xdr:rowOff>
    </xdr:from>
    <xdr:to>
      <xdr:col>55</xdr:col>
      <xdr:colOff>50800</xdr:colOff>
      <xdr:row>81</xdr:row>
      <xdr:rowOff>12700</xdr:rowOff>
    </xdr:to>
    <xdr:sp macro="" textlink="">
      <xdr:nvSpPr>
        <xdr:cNvPr id="360" name="楕円 359"/>
        <xdr:cNvSpPr/>
      </xdr:nvSpPr>
      <xdr:spPr>
        <a:xfrm>
          <a:off x="10426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105427</xdr:rowOff>
    </xdr:from>
    <xdr:ext cx="469744" cy="259045"/>
    <xdr:sp macro="" textlink="">
      <xdr:nvSpPr>
        <xdr:cNvPr id="361" name="【福祉施設】&#10;一人当たり面積該当値テキスト"/>
        <xdr:cNvSpPr txBox="1"/>
      </xdr:nvSpPr>
      <xdr:spPr>
        <a:xfrm>
          <a:off x="10515600"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119380</xdr:rowOff>
    </xdr:from>
    <xdr:to>
      <xdr:col>50</xdr:col>
      <xdr:colOff>165100</xdr:colOff>
      <xdr:row>81</xdr:row>
      <xdr:rowOff>49530</xdr:rowOff>
    </xdr:to>
    <xdr:sp macro="" textlink="">
      <xdr:nvSpPr>
        <xdr:cNvPr id="362" name="楕円 361"/>
        <xdr:cNvSpPr/>
      </xdr:nvSpPr>
      <xdr:spPr>
        <a:xfrm>
          <a:off x="95885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133350</xdr:rowOff>
    </xdr:from>
    <xdr:to>
      <xdr:col>55</xdr:col>
      <xdr:colOff>0</xdr:colOff>
      <xdr:row>80</xdr:row>
      <xdr:rowOff>170180</xdr:rowOff>
    </xdr:to>
    <xdr:cxnSp macro="">
      <xdr:nvCxnSpPr>
        <xdr:cNvPr id="363" name="直線コネクタ 362"/>
        <xdr:cNvCxnSpPr/>
      </xdr:nvCxnSpPr>
      <xdr:spPr>
        <a:xfrm flipV="1">
          <a:off x="9639300" y="1384935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138430</xdr:rowOff>
    </xdr:from>
    <xdr:to>
      <xdr:col>46</xdr:col>
      <xdr:colOff>38100</xdr:colOff>
      <xdr:row>81</xdr:row>
      <xdr:rowOff>68580</xdr:rowOff>
    </xdr:to>
    <xdr:sp macro="" textlink="">
      <xdr:nvSpPr>
        <xdr:cNvPr id="364" name="楕円 363"/>
        <xdr:cNvSpPr/>
      </xdr:nvSpPr>
      <xdr:spPr>
        <a:xfrm>
          <a:off x="8699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170180</xdr:rowOff>
    </xdr:from>
    <xdr:to>
      <xdr:col>50</xdr:col>
      <xdr:colOff>114300</xdr:colOff>
      <xdr:row>81</xdr:row>
      <xdr:rowOff>17780</xdr:rowOff>
    </xdr:to>
    <xdr:cxnSp macro="">
      <xdr:nvCxnSpPr>
        <xdr:cNvPr id="365" name="直線コネクタ 364"/>
        <xdr:cNvCxnSpPr/>
      </xdr:nvCxnSpPr>
      <xdr:spPr>
        <a:xfrm flipV="1">
          <a:off x="8750300" y="13886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151130</xdr:rowOff>
    </xdr:from>
    <xdr:to>
      <xdr:col>41</xdr:col>
      <xdr:colOff>101600</xdr:colOff>
      <xdr:row>81</xdr:row>
      <xdr:rowOff>81280</xdr:rowOff>
    </xdr:to>
    <xdr:sp macro="" textlink="">
      <xdr:nvSpPr>
        <xdr:cNvPr id="366" name="楕円 365"/>
        <xdr:cNvSpPr/>
      </xdr:nvSpPr>
      <xdr:spPr>
        <a:xfrm>
          <a:off x="7810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17780</xdr:rowOff>
    </xdr:from>
    <xdr:to>
      <xdr:col>45</xdr:col>
      <xdr:colOff>177800</xdr:colOff>
      <xdr:row>81</xdr:row>
      <xdr:rowOff>30480</xdr:rowOff>
    </xdr:to>
    <xdr:cxnSp macro="">
      <xdr:nvCxnSpPr>
        <xdr:cNvPr id="367" name="直線コネクタ 366"/>
        <xdr:cNvCxnSpPr/>
      </xdr:nvCxnSpPr>
      <xdr:spPr>
        <a:xfrm flipV="1">
          <a:off x="7861300" y="139052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162561</xdr:rowOff>
    </xdr:from>
    <xdr:to>
      <xdr:col>36</xdr:col>
      <xdr:colOff>165100</xdr:colOff>
      <xdr:row>81</xdr:row>
      <xdr:rowOff>92711</xdr:rowOff>
    </xdr:to>
    <xdr:sp macro="" textlink="">
      <xdr:nvSpPr>
        <xdr:cNvPr id="368" name="楕円 367"/>
        <xdr:cNvSpPr/>
      </xdr:nvSpPr>
      <xdr:spPr>
        <a:xfrm>
          <a:off x="692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30480</xdr:rowOff>
    </xdr:from>
    <xdr:to>
      <xdr:col>41</xdr:col>
      <xdr:colOff>50800</xdr:colOff>
      <xdr:row>81</xdr:row>
      <xdr:rowOff>41911</xdr:rowOff>
    </xdr:to>
    <xdr:cxnSp macro="">
      <xdr:nvCxnSpPr>
        <xdr:cNvPr id="369" name="直線コネクタ 368"/>
        <xdr:cNvCxnSpPr/>
      </xdr:nvCxnSpPr>
      <xdr:spPr>
        <a:xfrm flipV="1">
          <a:off x="6972300" y="13917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83838</xdr:rowOff>
    </xdr:from>
    <xdr:ext cx="469744" cy="259045"/>
    <xdr:sp macro="" textlink="">
      <xdr:nvSpPr>
        <xdr:cNvPr id="370" name="n_1aveValue【福祉施設】&#10;一人当たり面積"/>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97807</xdr:rowOff>
    </xdr:from>
    <xdr:ext cx="469744" cy="259045"/>
    <xdr:sp macro="" textlink="">
      <xdr:nvSpPr>
        <xdr:cNvPr id="371" name="n_2aveValue【福祉施設】&#10;一人当たり面積"/>
        <xdr:cNvSpPr txBox="1"/>
      </xdr:nvSpPr>
      <xdr:spPr>
        <a:xfrm>
          <a:off x="8515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101616</xdr:rowOff>
    </xdr:from>
    <xdr:ext cx="469744" cy="259045"/>
    <xdr:sp macro="" textlink="">
      <xdr:nvSpPr>
        <xdr:cNvPr id="372" name="n_3aveValue【福祉施設】&#10;一人当たり面積"/>
        <xdr:cNvSpPr txBox="1"/>
      </xdr:nvSpPr>
      <xdr:spPr>
        <a:xfrm>
          <a:off x="7626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3" name="n_4ave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66057</xdr:rowOff>
    </xdr:from>
    <xdr:ext cx="469744" cy="259045"/>
    <xdr:sp macro="" textlink="">
      <xdr:nvSpPr>
        <xdr:cNvPr id="374" name="n_1mainValue【福祉施設】&#10;一人当たり面積"/>
        <xdr:cNvSpPr txBox="1"/>
      </xdr:nvSpPr>
      <xdr:spPr>
        <a:xfrm>
          <a:off x="9391727" y="136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85107</xdr:rowOff>
    </xdr:from>
    <xdr:ext cx="469744" cy="259045"/>
    <xdr:sp macro="" textlink="">
      <xdr:nvSpPr>
        <xdr:cNvPr id="375" name="n_2mainValue【福祉施設】&#10;一人当たり面積"/>
        <xdr:cNvSpPr txBox="1"/>
      </xdr:nvSpPr>
      <xdr:spPr>
        <a:xfrm>
          <a:off x="8515427" y="1362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97807</xdr:rowOff>
    </xdr:from>
    <xdr:ext cx="469744" cy="259045"/>
    <xdr:sp macro="" textlink="">
      <xdr:nvSpPr>
        <xdr:cNvPr id="376" name="n_3mainValue【福祉施設】&#10;一人当たり面積"/>
        <xdr:cNvSpPr txBox="1"/>
      </xdr:nvSpPr>
      <xdr:spPr>
        <a:xfrm>
          <a:off x="7626427"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109238</xdr:rowOff>
    </xdr:from>
    <xdr:ext cx="469744" cy="259045"/>
    <xdr:sp macro="" textlink="">
      <xdr:nvSpPr>
        <xdr:cNvPr id="377" name="n_4mainValue【福祉施設】&#10;一人当たり面積"/>
        <xdr:cNvSpPr txBox="1"/>
      </xdr:nvSpPr>
      <xdr:spPr>
        <a:xfrm>
          <a:off x="6737427" y="1365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2" name="直線コネクタ 401"/>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5"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6" name="直線コネクタ 405"/>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07"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08" name="フローチャート: 判断 407"/>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09" name="フローチャート: 判断 408"/>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0" name="フローチャート: 判断 409"/>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1" name="フローチャート: 判断 410"/>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2" name="フローチャート: 判断 411"/>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44450</xdr:rowOff>
    </xdr:from>
    <xdr:to>
      <xdr:col>24</xdr:col>
      <xdr:colOff>114300</xdr:colOff>
      <xdr:row>106</xdr:row>
      <xdr:rowOff>146050</xdr:rowOff>
    </xdr:to>
    <xdr:sp macro="" textlink="">
      <xdr:nvSpPr>
        <xdr:cNvPr id="418" name="楕円 417"/>
        <xdr:cNvSpPr/>
      </xdr:nvSpPr>
      <xdr:spPr>
        <a:xfrm>
          <a:off x="4584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22877</xdr:rowOff>
    </xdr:from>
    <xdr:ext cx="405111" cy="259045"/>
    <xdr:sp macro="" textlink="">
      <xdr:nvSpPr>
        <xdr:cNvPr id="419" name="【市民会館】&#10;有形固定資産減価償却率該当値テキスト"/>
        <xdr:cNvSpPr txBox="1"/>
      </xdr:nvSpPr>
      <xdr:spPr>
        <a:xfrm>
          <a:off x="467360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170180</xdr:rowOff>
    </xdr:from>
    <xdr:to>
      <xdr:col>20</xdr:col>
      <xdr:colOff>38100</xdr:colOff>
      <xdr:row>106</xdr:row>
      <xdr:rowOff>100330</xdr:rowOff>
    </xdr:to>
    <xdr:sp macro="" textlink="">
      <xdr:nvSpPr>
        <xdr:cNvPr id="420" name="楕円 419"/>
        <xdr:cNvSpPr/>
      </xdr:nvSpPr>
      <xdr:spPr>
        <a:xfrm>
          <a:off x="3746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49530</xdr:rowOff>
    </xdr:from>
    <xdr:to>
      <xdr:col>24</xdr:col>
      <xdr:colOff>63500</xdr:colOff>
      <xdr:row>106</xdr:row>
      <xdr:rowOff>95250</xdr:rowOff>
    </xdr:to>
    <xdr:cxnSp macro="">
      <xdr:nvCxnSpPr>
        <xdr:cNvPr id="421" name="直線コネクタ 420"/>
        <xdr:cNvCxnSpPr/>
      </xdr:nvCxnSpPr>
      <xdr:spPr>
        <a:xfrm>
          <a:off x="3797300" y="182232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122555</xdr:rowOff>
    </xdr:from>
    <xdr:to>
      <xdr:col>15</xdr:col>
      <xdr:colOff>101600</xdr:colOff>
      <xdr:row>106</xdr:row>
      <xdr:rowOff>52705</xdr:rowOff>
    </xdr:to>
    <xdr:sp macro="" textlink="">
      <xdr:nvSpPr>
        <xdr:cNvPr id="422" name="楕円 421"/>
        <xdr:cNvSpPr/>
      </xdr:nvSpPr>
      <xdr:spPr>
        <a:xfrm>
          <a:off x="2857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xdr:rowOff>
    </xdr:from>
    <xdr:to>
      <xdr:col>19</xdr:col>
      <xdr:colOff>177800</xdr:colOff>
      <xdr:row>106</xdr:row>
      <xdr:rowOff>49530</xdr:rowOff>
    </xdr:to>
    <xdr:cxnSp macro="">
      <xdr:nvCxnSpPr>
        <xdr:cNvPr id="423" name="直線コネクタ 422"/>
        <xdr:cNvCxnSpPr/>
      </xdr:nvCxnSpPr>
      <xdr:spPr>
        <a:xfrm>
          <a:off x="2908300" y="181756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24" name="楕円 423"/>
        <xdr:cNvSpPr/>
      </xdr:nvSpPr>
      <xdr:spPr>
        <a:xfrm>
          <a:off x="1968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125730</xdr:rowOff>
    </xdr:from>
    <xdr:to>
      <xdr:col>15</xdr:col>
      <xdr:colOff>50800</xdr:colOff>
      <xdr:row>106</xdr:row>
      <xdr:rowOff>1905</xdr:rowOff>
    </xdr:to>
    <xdr:cxnSp macro="">
      <xdr:nvCxnSpPr>
        <xdr:cNvPr id="425" name="直線コネクタ 424"/>
        <xdr:cNvCxnSpPr/>
      </xdr:nvCxnSpPr>
      <xdr:spPr>
        <a:xfrm>
          <a:off x="2019300" y="18127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29211</xdr:rowOff>
    </xdr:from>
    <xdr:to>
      <xdr:col>6</xdr:col>
      <xdr:colOff>38100</xdr:colOff>
      <xdr:row>105</xdr:row>
      <xdr:rowOff>130811</xdr:rowOff>
    </xdr:to>
    <xdr:sp macro="" textlink="">
      <xdr:nvSpPr>
        <xdr:cNvPr id="426" name="楕円 425"/>
        <xdr:cNvSpPr/>
      </xdr:nvSpPr>
      <xdr:spPr>
        <a:xfrm>
          <a:off x="107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80011</xdr:rowOff>
    </xdr:from>
    <xdr:to>
      <xdr:col>10</xdr:col>
      <xdr:colOff>114300</xdr:colOff>
      <xdr:row>105</xdr:row>
      <xdr:rowOff>125730</xdr:rowOff>
    </xdr:to>
    <xdr:cxnSp macro="">
      <xdr:nvCxnSpPr>
        <xdr:cNvPr id="427" name="直線コネクタ 426"/>
        <xdr:cNvCxnSpPr/>
      </xdr:nvCxnSpPr>
      <xdr:spPr>
        <a:xfrm>
          <a:off x="1130300" y="18082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28"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29"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0"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1"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91457</xdr:rowOff>
    </xdr:from>
    <xdr:ext cx="405111" cy="259045"/>
    <xdr:sp macro="" textlink="">
      <xdr:nvSpPr>
        <xdr:cNvPr id="432" name="n_1mainValue【市民会館】&#10;有形固定資産減価償却率"/>
        <xdr:cNvSpPr txBox="1"/>
      </xdr:nvSpPr>
      <xdr:spPr>
        <a:xfrm>
          <a:off x="3582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43832</xdr:rowOff>
    </xdr:from>
    <xdr:ext cx="405111" cy="259045"/>
    <xdr:sp macro="" textlink="">
      <xdr:nvSpPr>
        <xdr:cNvPr id="433" name="n_2mainValue【市民会館】&#10;有形固定資産減価償却率"/>
        <xdr:cNvSpPr txBox="1"/>
      </xdr:nvSpPr>
      <xdr:spPr>
        <a:xfrm>
          <a:off x="2705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mainValue【市民会館】&#10;有形固定資産減価償却率"/>
        <xdr:cNvSpPr txBox="1"/>
      </xdr:nvSpPr>
      <xdr:spPr>
        <a:xfrm>
          <a:off x="1816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121938</xdr:rowOff>
    </xdr:from>
    <xdr:ext cx="405111" cy="259045"/>
    <xdr:sp macro="" textlink="">
      <xdr:nvSpPr>
        <xdr:cNvPr id="435" name="n_4mainValue【市民会館】&#10;有形固定資産減価償却率"/>
        <xdr:cNvSpPr txBox="1"/>
      </xdr:nvSpPr>
      <xdr:spPr>
        <a:xfrm>
          <a:off x="927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1" name="直線コネクタ 460"/>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2"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3" name="直線コネクタ 462"/>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66"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67" name="フローチャート: 判断 466"/>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68" name="フローチャート: 判断 467"/>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69" name="フローチャート: 判断 468"/>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0" name="フローチャート: 判断 46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9071</xdr:rowOff>
    </xdr:from>
    <xdr:to>
      <xdr:col>55</xdr:col>
      <xdr:colOff>50800</xdr:colOff>
      <xdr:row>107</xdr:row>
      <xdr:rowOff>110671</xdr:rowOff>
    </xdr:to>
    <xdr:sp macro="" textlink="">
      <xdr:nvSpPr>
        <xdr:cNvPr id="477" name="楕円 476"/>
        <xdr:cNvSpPr/>
      </xdr:nvSpPr>
      <xdr:spPr>
        <a:xfrm>
          <a:off x="10426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158948</xdr:rowOff>
    </xdr:from>
    <xdr:ext cx="469744" cy="259045"/>
    <xdr:sp macro="" textlink="">
      <xdr:nvSpPr>
        <xdr:cNvPr id="478" name="【市民会館】&#10;一人当たり面積該当値テキスト"/>
        <xdr:cNvSpPr txBox="1"/>
      </xdr:nvSpPr>
      <xdr:spPr>
        <a:xfrm>
          <a:off x="10515600"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12337</xdr:rowOff>
    </xdr:from>
    <xdr:to>
      <xdr:col>50</xdr:col>
      <xdr:colOff>165100</xdr:colOff>
      <xdr:row>107</xdr:row>
      <xdr:rowOff>113937</xdr:rowOff>
    </xdr:to>
    <xdr:sp macro="" textlink="">
      <xdr:nvSpPr>
        <xdr:cNvPr id="479" name="楕円 478"/>
        <xdr:cNvSpPr/>
      </xdr:nvSpPr>
      <xdr:spPr>
        <a:xfrm>
          <a:off x="9588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59871</xdr:rowOff>
    </xdr:from>
    <xdr:to>
      <xdr:col>55</xdr:col>
      <xdr:colOff>0</xdr:colOff>
      <xdr:row>107</xdr:row>
      <xdr:rowOff>63137</xdr:rowOff>
    </xdr:to>
    <xdr:cxnSp macro="">
      <xdr:nvCxnSpPr>
        <xdr:cNvPr id="480" name="直線コネクタ 479"/>
        <xdr:cNvCxnSpPr/>
      </xdr:nvCxnSpPr>
      <xdr:spPr>
        <a:xfrm flipV="1">
          <a:off x="9639300" y="1840502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18869</xdr:rowOff>
    </xdr:from>
    <xdr:to>
      <xdr:col>46</xdr:col>
      <xdr:colOff>38100</xdr:colOff>
      <xdr:row>107</xdr:row>
      <xdr:rowOff>120469</xdr:rowOff>
    </xdr:to>
    <xdr:sp macro="" textlink="">
      <xdr:nvSpPr>
        <xdr:cNvPr id="481" name="楕円 480"/>
        <xdr:cNvSpPr/>
      </xdr:nvSpPr>
      <xdr:spPr>
        <a:xfrm>
          <a:off x="8699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63137</xdr:rowOff>
    </xdr:from>
    <xdr:to>
      <xdr:col>50</xdr:col>
      <xdr:colOff>114300</xdr:colOff>
      <xdr:row>107</xdr:row>
      <xdr:rowOff>69669</xdr:rowOff>
    </xdr:to>
    <xdr:cxnSp macro="">
      <xdr:nvCxnSpPr>
        <xdr:cNvPr id="482" name="直線コネクタ 481"/>
        <xdr:cNvCxnSpPr/>
      </xdr:nvCxnSpPr>
      <xdr:spPr>
        <a:xfrm flipV="1">
          <a:off x="8750300" y="184082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22134</xdr:rowOff>
    </xdr:from>
    <xdr:to>
      <xdr:col>41</xdr:col>
      <xdr:colOff>101600</xdr:colOff>
      <xdr:row>107</xdr:row>
      <xdr:rowOff>123734</xdr:rowOff>
    </xdr:to>
    <xdr:sp macro="" textlink="">
      <xdr:nvSpPr>
        <xdr:cNvPr id="483" name="楕円 482"/>
        <xdr:cNvSpPr/>
      </xdr:nvSpPr>
      <xdr:spPr>
        <a:xfrm>
          <a:off x="7810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69669</xdr:rowOff>
    </xdr:from>
    <xdr:to>
      <xdr:col>45</xdr:col>
      <xdr:colOff>177800</xdr:colOff>
      <xdr:row>107</xdr:row>
      <xdr:rowOff>72934</xdr:rowOff>
    </xdr:to>
    <xdr:cxnSp macro="">
      <xdr:nvCxnSpPr>
        <xdr:cNvPr id="484" name="直線コネクタ 483"/>
        <xdr:cNvCxnSpPr/>
      </xdr:nvCxnSpPr>
      <xdr:spPr>
        <a:xfrm flipV="1">
          <a:off x="7861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27032</xdr:rowOff>
    </xdr:from>
    <xdr:to>
      <xdr:col>36</xdr:col>
      <xdr:colOff>165100</xdr:colOff>
      <xdr:row>107</xdr:row>
      <xdr:rowOff>128632</xdr:rowOff>
    </xdr:to>
    <xdr:sp macro="" textlink="">
      <xdr:nvSpPr>
        <xdr:cNvPr id="485" name="楕円 484"/>
        <xdr:cNvSpPr/>
      </xdr:nvSpPr>
      <xdr:spPr>
        <a:xfrm>
          <a:off x="6921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72934</xdr:rowOff>
    </xdr:from>
    <xdr:to>
      <xdr:col>41</xdr:col>
      <xdr:colOff>50800</xdr:colOff>
      <xdr:row>107</xdr:row>
      <xdr:rowOff>77832</xdr:rowOff>
    </xdr:to>
    <xdr:cxnSp macro="">
      <xdr:nvCxnSpPr>
        <xdr:cNvPr id="486" name="直線コネクタ 485"/>
        <xdr:cNvCxnSpPr/>
      </xdr:nvCxnSpPr>
      <xdr:spPr>
        <a:xfrm flipV="1">
          <a:off x="6972300" y="184180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87"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488"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89"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105064</xdr:rowOff>
    </xdr:from>
    <xdr:ext cx="469744" cy="259045"/>
    <xdr:sp macro="" textlink="">
      <xdr:nvSpPr>
        <xdr:cNvPr id="491" name="n_1mainValue【市民会館】&#10;一人当たり面積"/>
        <xdr:cNvSpPr txBox="1"/>
      </xdr:nvSpPr>
      <xdr:spPr>
        <a:xfrm>
          <a:off x="93917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111596</xdr:rowOff>
    </xdr:from>
    <xdr:ext cx="469744" cy="259045"/>
    <xdr:sp macro="" textlink="">
      <xdr:nvSpPr>
        <xdr:cNvPr id="492" name="n_2mainValue【市民会館】&#10;一人当たり面積"/>
        <xdr:cNvSpPr txBox="1"/>
      </xdr:nvSpPr>
      <xdr:spPr>
        <a:xfrm>
          <a:off x="8515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114861</xdr:rowOff>
    </xdr:from>
    <xdr:ext cx="469744" cy="259045"/>
    <xdr:sp macro="" textlink="">
      <xdr:nvSpPr>
        <xdr:cNvPr id="493" name="n_3mainValue【市民会館】&#10;一人当たり面積"/>
        <xdr:cNvSpPr txBox="1"/>
      </xdr:nvSpPr>
      <xdr:spPr>
        <a:xfrm>
          <a:off x="7626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119759</xdr:rowOff>
    </xdr:from>
    <xdr:ext cx="469744" cy="259045"/>
    <xdr:sp macro="" textlink="">
      <xdr:nvSpPr>
        <xdr:cNvPr id="494" name="n_4mainValue【市民会館】&#10;一人当たり面積"/>
        <xdr:cNvSpPr txBox="1"/>
      </xdr:nvSpPr>
      <xdr:spPr>
        <a:xfrm>
          <a:off x="6737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19" name="直線コネクタ 518"/>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2"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3" name="直線コネクタ 522"/>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24"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5" name="フローチャート: 判断 524"/>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26" name="フローチャート: 判断 525"/>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27" name="フローチャート: 判断 526"/>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28" name="フローチャート: 判断 52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9" name="フローチャート: 判断 528"/>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535" name="楕円 534"/>
        <xdr:cNvSpPr/>
      </xdr:nvSpPr>
      <xdr:spPr>
        <a:xfrm>
          <a:off x="16268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8272</xdr:rowOff>
    </xdr:from>
    <xdr:ext cx="405111" cy="259045"/>
    <xdr:sp macro="" textlink="">
      <xdr:nvSpPr>
        <xdr:cNvPr id="536" name="【一般廃棄物処理施設】&#10;有形固定資産減価償却率該当値テキスト"/>
        <xdr:cNvSpPr txBox="1"/>
      </xdr:nvSpPr>
      <xdr:spPr>
        <a:xfrm>
          <a:off x="16357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537" name="楕円 536"/>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36195</xdr:rowOff>
    </xdr:to>
    <xdr:cxnSp macro="">
      <xdr:nvCxnSpPr>
        <xdr:cNvPr id="538" name="直線コネクタ 537"/>
        <xdr:cNvCxnSpPr/>
      </xdr:nvCxnSpPr>
      <xdr:spPr>
        <a:xfrm>
          <a:off x="15481300" y="65303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39" name="楕円 538"/>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15240</xdr:rowOff>
    </xdr:to>
    <xdr:cxnSp macro="">
      <xdr:nvCxnSpPr>
        <xdr:cNvPr id="540" name="直線コネクタ 539"/>
        <xdr:cNvCxnSpPr/>
      </xdr:nvCxnSpPr>
      <xdr:spPr>
        <a:xfrm>
          <a:off x="14592300" y="653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41" name="楕円 540"/>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15240</xdr:rowOff>
    </xdr:to>
    <xdr:cxnSp macro="">
      <xdr:nvCxnSpPr>
        <xdr:cNvPr id="542" name="直線コネクタ 541"/>
        <xdr:cNvCxnSpPr/>
      </xdr:nvCxnSpPr>
      <xdr:spPr>
        <a:xfrm>
          <a:off x="13703300" y="65112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124460</xdr:rowOff>
    </xdr:from>
    <xdr:to>
      <xdr:col>67</xdr:col>
      <xdr:colOff>101600</xdr:colOff>
      <xdr:row>38</xdr:row>
      <xdr:rowOff>54610</xdr:rowOff>
    </xdr:to>
    <xdr:sp macro="" textlink="">
      <xdr:nvSpPr>
        <xdr:cNvPr id="543" name="楕円 542"/>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3810</xdr:rowOff>
    </xdr:to>
    <xdr:cxnSp macro="">
      <xdr:nvCxnSpPr>
        <xdr:cNvPr id="544" name="直線コネクタ 543"/>
        <xdr:cNvCxnSpPr/>
      </xdr:nvCxnSpPr>
      <xdr:spPr>
        <a:xfrm flipV="1">
          <a:off x="12814300" y="6511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545" name="n_1ave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46"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47" name="n_3aveValue【一般廃棄物処理施設】&#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8"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82567</xdr:rowOff>
    </xdr:from>
    <xdr:ext cx="405111" cy="259045"/>
    <xdr:sp macro="" textlink="">
      <xdr:nvSpPr>
        <xdr:cNvPr id="549" name="n_1mainValue【一般廃棄物処理施設】&#10;有形固定資産減価償却率"/>
        <xdr:cNvSpPr txBox="1"/>
      </xdr:nvSpPr>
      <xdr:spPr>
        <a:xfrm>
          <a:off x="15266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550" name="n_2main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551" name="n_3mainValue【一般廃棄物処理施設】&#10;有形固定資産減価償却率"/>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71137</xdr:rowOff>
    </xdr:from>
    <xdr:ext cx="405111" cy="259045"/>
    <xdr:sp macro="" textlink="">
      <xdr:nvSpPr>
        <xdr:cNvPr id="552" name="n_4mainValue【一般廃棄物処理施設】&#10;有形固定資産減価償却率"/>
        <xdr:cNvSpPr txBox="1"/>
      </xdr:nvSpPr>
      <xdr:spPr>
        <a:xfrm>
          <a:off x="12611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4" name="直線コネクタ 573"/>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5"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76" name="直線コネクタ 575"/>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77"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78" name="直線コネクタ 577"/>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579"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0" name="フローチャート: 判断 579"/>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1" name="フローチャート: 判断 580"/>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2" name="フローチャート: 判断 581"/>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3" name="フローチャート: 判断 582"/>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4" name="フローチャート: 判断 583"/>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37635</xdr:rowOff>
    </xdr:from>
    <xdr:to>
      <xdr:col>116</xdr:col>
      <xdr:colOff>114300</xdr:colOff>
      <xdr:row>38</xdr:row>
      <xdr:rowOff>139235</xdr:rowOff>
    </xdr:to>
    <xdr:sp macro="" textlink="">
      <xdr:nvSpPr>
        <xdr:cNvPr id="590" name="楕円 589"/>
        <xdr:cNvSpPr/>
      </xdr:nvSpPr>
      <xdr:spPr>
        <a:xfrm>
          <a:off x="22110700" y="65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60512</xdr:rowOff>
    </xdr:from>
    <xdr:ext cx="599010" cy="259045"/>
    <xdr:sp macro="" textlink="">
      <xdr:nvSpPr>
        <xdr:cNvPr id="591" name="【一般廃棄物処理施設】&#10;一人当たり有形固定資産（償却資産）額該当値テキスト"/>
        <xdr:cNvSpPr txBox="1"/>
      </xdr:nvSpPr>
      <xdr:spPr>
        <a:xfrm>
          <a:off x="22199600" y="640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62520</xdr:rowOff>
    </xdr:from>
    <xdr:to>
      <xdr:col>112</xdr:col>
      <xdr:colOff>38100</xdr:colOff>
      <xdr:row>38</xdr:row>
      <xdr:rowOff>164120</xdr:rowOff>
    </xdr:to>
    <xdr:sp macro="" textlink="">
      <xdr:nvSpPr>
        <xdr:cNvPr id="592" name="楕円 591"/>
        <xdr:cNvSpPr/>
      </xdr:nvSpPr>
      <xdr:spPr>
        <a:xfrm>
          <a:off x="21272500" y="65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88435</xdr:rowOff>
    </xdr:from>
    <xdr:to>
      <xdr:col>116</xdr:col>
      <xdr:colOff>63500</xdr:colOff>
      <xdr:row>38</xdr:row>
      <xdr:rowOff>113320</xdr:rowOff>
    </xdr:to>
    <xdr:cxnSp macro="">
      <xdr:nvCxnSpPr>
        <xdr:cNvPr id="593" name="直線コネクタ 592"/>
        <xdr:cNvCxnSpPr/>
      </xdr:nvCxnSpPr>
      <xdr:spPr>
        <a:xfrm flipV="1">
          <a:off x="21323300" y="6603535"/>
          <a:ext cx="8382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97553</xdr:rowOff>
    </xdr:from>
    <xdr:to>
      <xdr:col>107</xdr:col>
      <xdr:colOff>101600</xdr:colOff>
      <xdr:row>39</xdr:row>
      <xdr:rowOff>27703</xdr:rowOff>
    </xdr:to>
    <xdr:sp macro="" textlink="">
      <xdr:nvSpPr>
        <xdr:cNvPr id="594" name="楕円 593"/>
        <xdr:cNvSpPr/>
      </xdr:nvSpPr>
      <xdr:spPr>
        <a:xfrm>
          <a:off x="20383500" y="6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113320</xdr:rowOff>
    </xdr:from>
    <xdr:to>
      <xdr:col>111</xdr:col>
      <xdr:colOff>177800</xdr:colOff>
      <xdr:row>38</xdr:row>
      <xdr:rowOff>148353</xdr:rowOff>
    </xdr:to>
    <xdr:cxnSp macro="">
      <xdr:nvCxnSpPr>
        <xdr:cNvPr id="595" name="直線コネクタ 594"/>
        <xdr:cNvCxnSpPr/>
      </xdr:nvCxnSpPr>
      <xdr:spPr>
        <a:xfrm flipV="1">
          <a:off x="20434300" y="6628420"/>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119572</xdr:rowOff>
    </xdr:from>
    <xdr:to>
      <xdr:col>102</xdr:col>
      <xdr:colOff>165100</xdr:colOff>
      <xdr:row>39</xdr:row>
      <xdr:rowOff>49722</xdr:rowOff>
    </xdr:to>
    <xdr:sp macro="" textlink="">
      <xdr:nvSpPr>
        <xdr:cNvPr id="596" name="楕円 595"/>
        <xdr:cNvSpPr/>
      </xdr:nvSpPr>
      <xdr:spPr>
        <a:xfrm>
          <a:off x="19494500" y="66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148353</xdr:rowOff>
    </xdr:from>
    <xdr:to>
      <xdr:col>107</xdr:col>
      <xdr:colOff>50800</xdr:colOff>
      <xdr:row>38</xdr:row>
      <xdr:rowOff>170372</xdr:rowOff>
    </xdr:to>
    <xdr:cxnSp macro="">
      <xdr:nvCxnSpPr>
        <xdr:cNvPr id="597" name="直線コネクタ 596"/>
        <xdr:cNvCxnSpPr/>
      </xdr:nvCxnSpPr>
      <xdr:spPr>
        <a:xfrm flipV="1">
          <a:off x="19545300" y="6663453"/>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149606</xdr:rowOff>
    </xdr:from>
    <xdr:to>
      <xdr:col>98</xdr:col>
      <xdr:colOff>38100</xdr:colOff>
      <xdr:row>39</xdr:row>
      <xdr:rowOff>79756</xdr:rowOff>
    </xdr:to>
    <xdr:sp macro="" textlink="">
      <xdr:nvSpPr>
        <xdr:cNvPr id="598" name="楕円 597"/>
        <xdr:cNvSpPr/>
      </xdr:nvSpPr>
      <xdr:spPr>
        <a:xfrm>
          <a:off x="186055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170372</xdr:rowOff>
    </xdr:from>
    <xdr:to>
      <xdr:col>102</xdr:col>
      <xdr:colOff>114300</xdr:colOff>
      <xdr:row>39</xdr:row>
      <xdr:rowOff>28956</xdr:rowOff>
    </xdr:to>
    <xdr:cxnSp macro="">
      <xdr:nvCxnSpPr>
        <xdr:cNvPr id="599" name="直線コネクタ 598"/>
        <xdr:cNvCxnSpPr/>
      </xdr:nvCxnSpPr>
      <xdr:spPr>
        <a:xfrm flipV="1">
          <a:off x="18656300" y="6685472"/>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600"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601"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602"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603"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9197</xdr:rowOff>
    </xdr:from>
    <xdr:ext cx="599010" cy="259045"/>
    <xdr:sp macro="" textlink="">
      <xdr:nvSpPr>
        <xdr:cNvPr id="604" name="n_1mainValue【一般廃棄物処理施設】&#10;一人当たり有形固定資産（償却資産）額"/>
        <xdr:cNvSpPr txBox="1"/>
      </xdr:nvSpPr>
      <xdr:spPr>
        <a:xfrm>
          <a:off x="21011095" y="635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44230</xdr:rowOff>
    </xdr:from>
    <xdr:ext cx="599010" cy="259045"/>
    <xdr:sp macro="" textlink="">
      <xdr:nvSpPr>
        <xdr:cNvPr id="605" name="n_2mainValue【一般廃棄物処理施設】&#10;一人当たり有形固定資産（償却資産）額"/>
        <xdr:cNvSpPr txBox="1"/>
      </xdr:nvSpPr>
      <xdr:spPr>
        <a:xfrm>
          <a:off x="20134795" y="6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66249</xdr:rowOff>
    </xdr:from>
    <xdr:ext cx="599010" cy="259045"/>
    <xdr:sp macro="" textlink="">
      <xdr:nvSpPr>
        <xdr:cNvPr id="606" name="n_3mainValue【一般廃棄物処理施設】&#10;一人当たり有形固定資産（償却資産）額"/>
        <xdr:cNvSpPr txBox="1"/>
      </xdr:nvSpPr>
      <xdr:spPr>
        <a:xfrm>
          <a:off x="19245795" y="640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96282</xdr:rowOff>
    </xdr:from>
    <xdr:ext cx="599010" cy="259045"/>
    <xdr:sp macro="" textlink="">
      <xdr:nvSpPr>
        <xdr:cNvPr id="607" name="n_4mainValue【一般廃棄物処理施設】&#10;一人当たり有形固定資産（償却資産）額"/>
        <xdr:cNvSpPr txBox="1"/>
      </xdr:nvSpPr>
      <xdr:spPr>
        <a:xfrm>
          <a:off x="18356795" y="64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2" name="直線コネクタ 631"/>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3"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4" name="直線コネクタ 633"/>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5"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6" name="直線コネクタ 635"/>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7"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8" name="フローチャート: 判断 637"/>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9" name="フローチャート: 判断 638"/>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40" name="フローチャート: 判断 639"/>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41" name="フローチャート: 判断 640"/>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2" name="フローチャート: 判断 641"/>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648" name="楕円 647"/>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649" name="【保健センター・保健所】&#10;有形固定資産減価償却率該当値テキスト"/>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650" name="楕円 649"/>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110490</xdr:rowOff>
    </xdr:from>
    <xdr:to>
      <xdr:col>85</xdr:col>
      <xdr:colOff>127000</xdr:colOff>
      <xdr:row>58</xdr:row>
      <xdr:rowOff>148590</xdr:rowOff>
    </xdr:to>
    <xdr:cxnSp macro="">
      <xdr:nvCxnSpPr>
        <xdr:cNvPr id="651" name="直線コネクタ 650"/>
        <xdr:cNvCxnSpPr/>
      </xdr:nvCxnSpPr>
      <xdr:spPr>
        <a:xfrm>
          <a:off x="15481300" y="100545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19685</xdr:rowOff>
    </xdr:from>
    <xdr:to>
      <xdr:col>76</xdr:col>
      <xdr:colOff>165100</xdr:colOff>
      <xdr:row>58</xdr:row>
      <xdr:rowOff>121285</xdr:rowOff>
    </xdr:to>
    <xdr:sp macro="" textlink="">
      <xdr:nvSpPr>
        <xdr:cNvPr id="652" name="楕円 651"/>
        <xdr:cNvSpPr/>
      </xdr:nvSpPr>
      <xdr:spPr>
        <a:xfrm>
          <a:off x="14541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110490</xdr:rowOff>
    </xdr:to>
    <xdr:cxnSp macro="">
      <xdr:nvCxnSpPr>
        <xdr:cNvPr id="653" name="直線コネクタ 652"/>
        <xdr:cNvCxnSpPr/>
      </xdr:nvCxnSpPr>
      <xdr:spPr>
        <a:xfrm>
          <a:off x="14592300" y="100145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151130</xdr:rowOff>
    </xdr:from>
    <xdr:to>
      <xdr:col>72</xdr:col>
      <xdr:colOff>38100</xdr:colOff>
      <xdr:row>58</xdr:row>
      <xdr:rowOff>81280</xdr:rowOff>
    </xdr:to>
    <xdr:sp macro="" textlink="">
      <xdr:nvSpPr>
        <xdr:cNvPr id="654" name="楕円 653"/>
        <xdr:cNvSpPr/>
      </xdr:nvSpPr>
      <xdr:spPr>
        <a:xfrm>
          <a:off x="1365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30480</xdr:rowOff>
    </xdr:from>
    <xdr:to>
      <xdr:col>76</xdr:col>
      <xdr:colOff>114300</xdr:colOff>
      <xdr:row>58</xdr:row>
      <xdr:rowOff>70485</xdr:rowOff>
    </xdr:to>
    <xdr:cxnSp macro="">
      <xdr:nvCxnSpPr>
        <xdr:cNvPr id="655" name="直線コネクタ 654"/>
        <xdr:cNvCxnSpPr/>
      </xdr:nvCxnSpPr>
      <xdr:spPr>
        <a:xfrm>
          <a:off x="13703300" y="99745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111125</xdr:rowOff>
    </xdr:from>
    <xdr:to>
      <xdr:col>67</xdr:col>
      <xdr:colOff>101600</xdr:colOff>
      <xdr:row>58</xdr:row>
      <xdr:rowOff>41275</xdr:rowOff>
    </xdr:to>
    <xdr:sp macro="" textlink="">
      <xdr:nvSpPr>
        <xdr:cNvPr id="656" name="楕円 655"/>
        <xdr:cNvSpPr/>
      </xdr:nvSpPr>
      <xdr:spPr>
        <a:xfrm>
          <a:off x="12763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161925</xdr:rowOff>
    </xdr:from>
    <xdr:to>
      <xdr:col>71</xdr:col>
      <xdr:colOff>177800</xdr:colOff>
      <xdr:row>58</xdr:row>
      <xdr:rowOff>30480</xdr:rowOff>
    </xdr:to>
    <xdr:cxnSp macro="">
      <xdr:nvCxnSpPr>
        <xdr:cNvPr id="657" name="直線コネクタ 656"/>
        <xdr:cNvCxnSpPr/>
      </xdr:nvCxnSpPr>
      <xdr:spPr>
        <a:xfrm>
          <a:off x="12814300" y="99345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58"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659" name="n_2aveValue【保健センター・保健所】&#10;有形固定資産減価償却率"/>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660" name="n_3aveValue【保健センター・保健所】&#10;有形固定資産減価償却率"/>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661" name="n_4aveValue【保健センター・保健所】&#10;有形固定資産減価償却率"/>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662" name="n_1main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663" name="n_2mainValue【保健センター・保健所】&#10;有形固定資産減価償却率"/>
        <xdr:cNvSpPr txBox="1"/>
      </xdr:nvSpPr>
      <xdr:spPr>
        <a:xfrm>
          <a:off x="14389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97807</xdr:rowOff>
    </xdr:from>
    <xdr:ext cx="405111" cy="259045"/>
    <xdr:sp macro="" textlink="">
      <xdr:nvSpPr>
        <xdr:cNvPr id="664" name="n_3mainValue【保健センター・保健所】&#10;有形固定資産減価償却率"/>
        <xdr:cNvSpPr txBox="1"/>
      </xdr:nvSpPr>
      <xdr:spPr>
        <a:xfrm>
          <a:off x="13500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57802</xdr:rowOff>
    </xdr:from>
    <xdr:ext cx="405111" cy="259045"/>
    <xdr:sp macro="" textlink="">
      <xdr:nvSpPr>
        <xdr:cNvPr id="665" name="n_4mainValue【保健センター・保健所】&#10;有形固定資産減価償却率"/>
        <xdr:cNvSpPr txBox="1"/>
      </xdr:nvSpPr>
      <xdr:spPr>
        <a:xfrm>
          <a:off x="12611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89" name="直線コネクタ 688"/>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0"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1" name="直線コネクタ 690"/>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2"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3" name="直線コネクタ 692"/>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4"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5" name="フローチャート: 判断 694"/>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96" name="フローチャート: 判断 695"/>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97" name="フローチャート: 判断 696"/>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98" name="フローチャート: 判断 697"/>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99" name="フローチャート: 判断 698"/>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705" name="楕円 704"/>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706" name="【保健センター・保健所】&#10;一人当たり面積該当値テキスト"/>
        <xdr:cNvSpPr txBox="1"/>
      </xdr:nvSpPr>
      <xdr:spPr>
        <a:xfrm>
          <a:off x="22199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707" name="楕円 706"/>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83820</xdr:rowOff>
    </xdr:to>
    <xdr:cxnSp macro="">
      <xdr:nvCxnSpPr>
        <xdr:cNvPr id="708" name="直線コネクタ 707"/>
        <xdr:cNvCxnSpPr/>
      </xdr:nvCxnSpPr>
      <xdr:spPr>
        <a:xfrm flipV="1">
          <a:off x="21323300" y="1070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709" name="楕円 708"/>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91440</xdr:rowOff>
    </xdr:to>
    <xdr:cxnSp macro="">
      <xdr:nvCxnSpPr>
        <xdr:cNvPr id="710" name="直線コネクタ 709"/>
        <xdr:cNvCxnSpPr/>
      </xdr:nvCxnSpPr>
      <xdr:spPr>
        <a:xfrm flipV="1">
          <a:off x="20434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711" name="楕円 710"/>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95250</xdr:rowOff>
    </xdr:to>
    <xdr:cxnSp macro="">
      <xdr:nvCxnSpPr>
        <xdr:cNvPr id="712" name="直線コネクタ 711"/>
        <xdr:cNvCxnSpPr/>
      </xdr:nvCxnSpPr>
      <xdr:spPr>
        <a:xfrm flipV="1">
          <a:off x="19545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48260</xdr:rowOff>
    </xdr:from>
    <xdr:to>
      <xdr:col>98</xdr:col>
      <xdr:colOff>38100</xdr:colOff>
      <xdr:row>62</xdr:row>
      <xdr:rowOff>149860</xdr:rowOff>
    </xdr:to>
    <xdr:sp macro="" textlink="">
      <xdr:nvSpPr>
        <xdr:cNvPr id="713" name="楕円 712"/>
        <xdr:cNvSpPr/>
      </xdr:nvSpPr>
      <xdr:spPr>
        <a:xfrm>
          <a:off x="18605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95250</xdr:rowOff>
    </xdr:from>
    <xdr:to>
      <xdr:col>102</xdr:col>
      <xdr:colOff>114300</xdr:colOff>
      <xdr:row>62</xdr:row>
      <xdr:rowOff>99060</xdr:rowOff>
    </xdr:to>
    <xdr:cxnSp macro="">
      <xdr:nvCxnSpPr>
        <xdr:cNvPr id="714" name="直線コネクタ 713"/>
        <xdr:cNvCxnSpPr/>
      </xdr:nvCxnSpPr>
      <xdr:spPr>
        <a:xfrm flipV="1">
          <a:off x="18656300" y="1072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715" name="n_1aveValue【保健センター・保健所】&#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716" name="n_2aveValue【保健センター・保健所】&#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717" name="n_3aveValue【保健センター・保健所】&#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718" name="n_4aveValue【保健センター・保健所】&#10;一人当たり面積"/>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125747</xdr:rowOff>
    </xdr:from>
    <xdr:ext cx="469744" cy="259045"/>
    <xdr:sp macro="" textlink="">
      <xdr:nvSpPr>
        <xdr:cNvPr id="719" name="n_1main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720"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721" name="n_3mainValue【保健センター・保健所】&#10;一人当たり面積"/>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140987</xdr:rowOff>
    </xdr:from>
    <xdr:ext cx="469744" cy="259045"/>
    <xdr:sp macro="" textlink="">
      <xdr:nvSpPr>
        <xdr:cNvPr id="722" name="n_4mainValue【保健センター・保健所】&#10;一人当たり面積"/>
        <xdr:cNvSpPr txBox="1"/>
      </xdr:nvSpPr>
      <xdr:spPr>
        <a:xfrm>
          <a:off x="18421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48" name="直線コネクタ 747"/>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49"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0" name="直線コネクタ 749"/>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1"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2" name="直線コネクタ 751"/>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53"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4" name="フローチャート: 判断 753"/>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5" name="フローチャート: 判断 754"/>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56" name="フローチャート: 判断 755"/>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57" name="フローチャート: 判断 756"/>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58" name="フローチャート: 判断 757"/>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xdr:rowOff>
    </xdr:from>
    <xdr:to>
      <xdr:col>85</xdr:col>
      <xdr:colOff>177800</xdr:colOff>
      <xdr:row>81</xdr:row>
      <xdr:rowOff>108494</xdr:rowOff>
    </xdr:to>
    <xdr:sp macro="" textlink="">
      <xdr:nvSpPr>
        <xdr:cNvPr id="764" name="楕円 763"/>
        <xdr:cNvSpPr/>
      </xdr:nvSpPr>
      <xdr:spPr>
        <a:xfrm>
          <a:off x="162687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29771</xdr:rowOff>
    </xdr:from>
    <xdr:ext cx="405111" cy="259045"/>
    <xdr:sp macro="" textlink="">
      <xdr:nvSpPr>
        <xdr:cNvPr id="765" name="【消防施設】&#10;有形固定資産減価償却率該当値テキスト"/>
        <xdr:cNvSpPr txBox="1"/>
      </xdr:nvSpPr>
      <xdr:spPr>
        <a:xfrm>
          <a:off x="16357600" y="1374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766" name="楕円 765"/>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57694</xdr:rowOff>
    </xdr:to>
    <xdr:cxnSp macro="">
      <xdr:nvCxnSpPr>
        <xdr:cNvPr id="767" name="直線コネクタ 766"/>
        <xdr:cNvCxnSpPr/>
      </xdr:nvCxnSpPr>
      <xdr:spPr>
        <a:xfrm>
          <a:off x="15481300" y="13891261"/>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768" name="楕円 767"/>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81</xdr:row>
      <xdr:rowOff>3811</xdr:rowOff>
    </xdr:to>
    <xdr:cxnSp macro="">
      <xdr:nvCxnSpPr>
        <xdr:cNvPr id="769" name="直線コネクタ 768"/>
        <xdr:cNvCxnSpPr/>
      </xdr:nvCxnSpPr>
      <xdr:spPr>
        <a:xfrm>
          <a:off x="14592300" y="138357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16692</xdr:rowOff>
    </xdr:from>
    <xdr:to>
      <xdr:col>72</xdr:col>
      <xdr:colOff>38100</xdr:colOff>
      <xdr:row>80</xdr:row>
      <xdr:rowOff>118292</xdr:rowOff>
    </xdr:to>
    <xdr:sp macro="" textlink="">
      <xdr:nvSpPr>
        <xdr:cNvPr id="770" name="楕円 769"/>
        <xdr:cNvSpPr/>
      </xdr:nvSpPr>
      <xdr:spPr>
        <a:xfrm>
          <a:off x="13652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67492</xdr:rowOff>
    </xdr:from>
    <xdr:to>
      <xdr:col>76</xdr:col>
      <xdr:colOff>114300</xdr:colOff>
      <xdr:row>80</xdr:row>
      <xdr:rowOff>119743</xdr:rowOff>
    </xdr:to>
    <xdr:cxnSp macro="">
      <xdr:nvCxnSpPr>
        <xdr:cNvPr id="771" name="直線コネクタ 770"/>
        <xdr:cNvCxnSpPr/>
      </xdr:nvCxnSpPr>
      <xdr:spPr>
        <a:xfrm>
          <a:off x="13703300" y="137834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33020</xdr:rowOff>
    </xdr:from>
    <xdr:to>
      <xdr:col>67</xdr:col>
      <xdr:colOff>101600</xdr:colOff>
      <xdr:row>80</xdr:row>
      <xdr:rowOff>134620</xdr:rowOff>
    </xdr:to>
    <xdr:sp macro="" textlink="">
      <xdr:nvSpPr>
        <xdr:cNvPr id="772" name="楕円 771"/>
        <xdr:cNvSpPr/>
      </xdr:nvSpPr>
      <xdr:spPr>
        <a:xfrm>
          <a:off x="12763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67492</xdr:rowOff>
    </xdr:from>
    <xdr:to>
      <xdr:col>71</xdr:col>
      <xdr:colOff>177800</xdr:colOff>
      <xdr:row>80</xdr:row>
      <xdr:rowOff>83820</xdr:rowOff>
    </xdr:to>
    <xdr:cxnSp macro="">
      <xdr:nvCxnSpPr>
        <xdr:cNvPr id="773" name="直線コネクタ 772"/>
        <xdr:cNvCxnSpPr/>
      </xdr:nvCxnSpPr>
      <xdr:spPr>
        <a:xfrm flipV="1">
          <a:off x="12814300" y="137834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774"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775" name="n_2ave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76"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777" name="n_4ave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778" name="n_1mainValue【消防施設】&#10;有形固定資産減価償却率"/>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779" name="n_2mainValue【消防施設】&#10;有形固定資産減価償却率"/>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780" name="n_3mainValue【消防施設】&#10;有形固定資産減価償却率"/>
        <xdr:cNvSpPr txBox="1"/>
      </xdr:nvSpPr>
      <xdr:spPr>
        <a:xfrm>
          <a:off x="13500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151147</xdr:rowOff>
    </xdr:from>
    <xdr:ext cx="405111" cy="259045"/>
    <xdr:sp macro="" textlink="">
      <xdr:nvSpPr>
        <xdr:cNvPr id="781" name="n_4mainValue【消防施設】&#10;有形固定資産減価償却率"/>
        <xdr:cNvSpPr txBox="1"/>
      </xdr:nvSpPr>
      <xdr:spPr>
        <a:xfrm>
          <a:off x="12611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5" name="直線コネクタ 804"/>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06"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07" name="直線コネクタ 806"/>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08"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09" name="直線コネクタ 808"/>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810" name="【消防施設】&#10;一人当たり面積平均値テキスト"/>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1" name="フローチャート: 判断 810"/>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2" name="フローチャート: 判断 811"/>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3" name="フローチャート: 判断 812"/>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5" name="フローチャート: 判断 814"/>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21" name="楕円 820"/>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55897</xdr:rowOff>
    </xdr:from>
    <xdr:ext cx="469744" cy="259045"/>
    <xdr:sp macro="" textlink="">
      <xdr:nvSpPr>
        <xdr:cNvPr id="822" name="【消防施設】&#10;一人当たり面積該当値テキスト"/>
        <xdr:cNvSpPr txBox="1"/>
      </xdr:nvSpPr>
      <xdr:spPr>
        <a:xfrm>
          <a:off x="221996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36830</xdr:rowOff>
    </xdr:from>
    <xdr:to>
      <xdr:col>112</xdr:col>
      <xdr:colOff>38100</xdr:colOff>
      <xdr:row>84</xdr:row>
      <xdr:rowOff>138430</xdr:rowOff>
    </xdr:to>
    <xdr:sp macro="" textlink="">
      <xdr:nvSpPr>
        <xdr:cNvPr id="823" name="楕円 822"/>
        <xdr:cNvSpPr/>
      </xdr:nvSpPr>
      <xdr:spPr>
        <a:xfrm>
          <a:off x="21272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87630</xdr:rowOff>
    </xdr:to>
    <xdr:cxnSp macro="">
      <xdr:nvCxnSpPr>
        <xdr:cNvPr id="824" name="直線コネクタ 823"/>
        <xdr:cNvCxnSpPr/>
      </xdr:nvCxnSpPr>
      <xdr:spPr>
        <a:xfrm flipV="1">
          <a:off x="21323300" y="1448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825" name="楕円 824"/>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87630</xdr:rowOff>
    </xdr:from>
    <xdr:to>
      <xdr:col>111</xdr:col>
      <xdr:colOff>177800</xdr:colOff>
      <xdr:row>84</xdr:row>
      <xdr:rowOff>95250</xdr:rowOff>
    </xdr:to>
    <xdr:cxnSp macro="">
      <xdr:nvCxnSpPr>
        <xdr:cNvPr id="826" name="直線コネクタ 825"/>
        <xdr:cNvCxnSpPr/>
      </xdr:nvCxnSpPr>
      <xdr:spPr>
        <a:xfrm flipV="1">
          <a:off x="20434300" y="1448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52070</xdr:rowOff>
    </xdr:from>
    <xdr:to>
      <xdr:col>102</xdr:col>
      <xdr:colOff>165100</xdr:colOff>
      <xdr:row>84</xdr:row>
      <xdr:rowOff>153670</xdr:rowOff>
    </xdr:to>
    <xdr:sp macro="" textlink="">
      <xdr:nvSpPr>
        <xdr:cNvPr id="827" name="楕円 826"/>
        <xdr:cNvSpPr/>
      </xdr:nvSpPr>
      <xdr:spPr>
        <a:xfrm>
          <a:off x="19494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102870</xdr:rowOff>
    </xdr:to>
    <xdr:cxnSp macro="">
      <xdr:nvCxnSpPr>
        <xdr:cNvPr id="828" name="直線コネクタ 827"/>
        <xdr:cNvCxnSpPr/>
      </xdr:nvCxnSpPr>
      <xdr:spPr>
        <a:xfrm flipV="1">
          <a:off x="19545300" y="14497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61595</xdr:rowOff>
    </xdr:from>
    <xdr:to>
      <xdr:col>98</xdr:col>
      <xdr:colOff>38100</xdr:colOff>
      <xdr:row>84</xdr:row>
      <xdr:rowOff>163195</xdr:rowOff>
    </xdr:to>
    <xdr:sp macro="" textlink="">
      <xdr:nvSpPr>
        <xdr:cNvPr id="829" name="楕円 828"/>
        <xdr:cNvSpPr/>
      </xdr:nvSpPr>
      <xdr:spPr>
        <a:xfrm>
          <a:off x="18605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102870</xdr:rowOff>
    </xdr:from>
    <xdr:to>
      <xdr:col>102</xdr:col>
      <xdr:colOff>114300</xdr:colOff>
      <xdr:row>84</xdr:row>
      <xdr:rowOff>112395</xdr:rowOff>
    </xdr:to>
    <xdr:cxnSp macro="">
      <xdr:nvCxnSpPr>
        <xdr:cNvPr id="830" name="直線コネクタ 829"/>
        <xdr:cNvCxnSpPr/>
      </xdr:nvCxnSpPr>
      <xdr:spPr>
        <a:xfrm flipV="1">
          <a:off x="18656300" y="145046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831" name="n_1aveValue【消防施設】&#10;一人当たり面積"/>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2" name="n_2aveValue【消防施設】&#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834" name="n_4aveValue【消防施設】&#10;一人当たり面積"/>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154957</xdr:rowOff>
    </xdr:from>
    <xdr:ext cx="469744" cy="259045"/>
    <xdr:sp macro="" textlink="">
      <xdr:nvSpPr>
        <xdr:cNvPr id="835" name="n_1main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162577</xdr:rowOff>
    </xdr:from>
    <xdr:ext cx="469744" cy="259045"/>
    <xdr:sp macro="" textlink="">
      <xdr:nvSpPr>
        <xdr:cNvPr id="836" name="n_2mainValue【消防施設】&#10;一人当たり面積"/>
        <xdr:cNvSpPr txBox="1"/>
      </xdr:nvSpPr>
      <xdr:spPr>
        <a:xfrm>
          <a:off x="20199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170197</xdr:rowOff>
    </xdr:from>
    <xdr:ext cx="469744" cy="259045"/>
    <xdr:sp macro="" textlink="">
      <xdr:nvSpPr>
        <xdr:cNvPr id="837" name="n_3mainValue【消防施設】&#10;一人当たり面積"/>
        <xdr:cNvSpPr txBox="1"/>
      </xdr:nvSpPr>
      <xdr:spPr>
        <a:xfrm>
          <a:off x="19310427"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8272</xdr:rowOff>
    </xdr:from>
    <xdr:ext cx="469744" cy="259045"/>
    <xdr:sp macro="" textlink="">
      <xdr:nvSpPr>
        <xdr:cNvPr id="838" name="n_4mainValue【消防施設】&#10;一人当たり面積"/>
        <xdr:cNvSpPr txBox="1"/>
      </xdr:nvSpPr>
      <xdr:spPr>
        <a:xfrm>
          <a:off x="184214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4" name="直線コネクタ 863"/>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5"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66" name="直線コネクタ 865"/>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67"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68" name="直線コネクタ 867"/>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869" name="【庁舎】&#10;有形固定資産減価償却率平均値テキスト"/>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0" name="フローチャート: 判断 869"/>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71" name="フローチャート: 判断 870"/>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2" name="フローチャート: 判断 871"/>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3" name="フローチャート: 判断 872"/>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4" name="フローチャート: 判断 873"/>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17236</xdr:rowOff>
    </xdr:from>
    <xdr:to>
      <xdr:col>85</xdr:col>
      <xdr:colOff>177800</xdr:colOff>
      <xdr:row>101</xdr:row>
      <xdr:rowOff>118836</xdr:rowOff>
    </xdr:to>
    <xdr:sp macro="" textlink="">
      <xdr:nvSpPr>
        <xdr:cNvPr id="880" name="楕円 879"/>
        <xdr:cNvSpPr/>
      </xdr:nvSpPr>
      <xdr:spPr>
        <a:xfrm>
          <a:off x="162687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40113</xdr:rowOff>
    </xdr:from>
    <xdr:ext cx="405111" cy="259045"/>
    <xdr:sp macro="" textlink="">
      <xdr:nvSpPr>
        <xdr:cNvPr id="881" name="【庁舎】&#10;有形固定資産減価償却率該当値テキスト"/>
        <xdr:cNvSpPr txBox="1"/>
      </xdr:nvSpPr>
      <xdr:spPr>
        <a:xfrm>
          <a:off x="16357600" y="171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882" name="楕円 881"/>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105</xdr:row>
      <xdr:rowOff>152944</xdr:rowOff>
    </xdr:to>
    <xdr:cxnSp macro="">
      <xdr:nvCxnSpPr>
        <xdr:cNvPr id="883" name="直線コネクタ 882"/>
        <xdr:cNvCxnSpPr/>
      </xdr:nvCxnSpPr>
      <xdr:spPr>
        <a:xfrm flipV="1">
          <a:off x="15481300" y="17384486"/>
          <a:ext cx="838200" cy="7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884" name="楕円 883"/>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152944</xdr:rowOff>
    </xdr:from>
    <xdr:to>
      <xdr:col>81</xdr:col>
      <xdr:colOff>50800</xdr:colOff>
      <xdr:row>107</xdr:row>
      <xdr:rowOff>53339</xdr:rowOff>
    </xdr:to>
    <xdr:cxnSp macro="">
      <xdr:nvCxnSpPr>
        <xdr:cNvPr id="885" name="直線コネクタ 884"/>
        <xdr:cNvCxnSpPr/>
      </xdr:nvCxnSpPr>
      <xdr:spPr>
        <a:xfrm flipV="1">
          <a:off x="14592300" y="18155194"/>
          <a:ext cx="8890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144599</xdr:rowOff>
    </xdr:from>
    <xdr:to>
      <xdr:col>72</xdr:col>
      <xdr:colOff>38100</xdr:colOff>
      <xdr:row>107</xdr:row>
      <xdr:rowOff>74749</xdr:rowOff>
    </xdr:to>
    <xdr:sp macro="" textlink="">
      <xdr:nvSpPr>
        <xdr:cNvPr id="886" name="楕円 885"/>
        <xdr:cNvSpPr/>
      </xdr:nvSpPr>
      <xdr:spPr>
        <a:xfrm>
          <a:off x="13652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23949</xdr:rowOff>
    </xdr:from>
    <xdr:to>
      <xdr:col>76</xdr:col>
      <xdr:colOff>114300</xdr:colOff>
      <xdr:row>107</xdr:row>
      <xdr:rowOff>53339</xdr:rowOff>
    </xdr:to>
    <xdr:cxnSp macro="">
      <xdr:nvCxnSpPr>
        <xdr:cNvPr id="887" name="直線コネクタ 886"/>
        <xdr:cNvCxnSpPr/>
      </xdr:nvCxnSpPr>
      <xdr:spPr>
        <a:xfrm>
          <a:off x="13703300" y="183690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115207</xdr:rowOff>
    </xdr:from>
    <xdr:to>
      <xdr:col>67</xdr:col>
      <xdr:colOff>101600</xdr:colOff>
      <xdr:row>107</xdr:row>
      <xdr:rowOff>45357</xdr:rowOff>
    </xdr:to>
    <xdr:sp macro="" textlink="">
      <xdr:nvSpPr>
        <xdr:cNvPr id="888" name="楕円 887"/>
        <xdr:cNvSpPr/>
      </xdr:nvSpPr>
      <xdr:spPr>
        <a:xfrm>
          <a:off x="12763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166007</xdr:rowOff>
    </xdr:from>
    <xdr:to>
      <xdr:col>71</xdr:col>
      <xdr:colOff>177800</xdr:colOff>
      <xdr:row>107</xdr:row>
      <xdr:rowOff>23949</xdr:rowOff>
    </xdr:to>
    <xdr:cxnSp macro="">
      <xdr:nvCxnSpPr>
        <xdr:cNvPr id="889" name="直線コネクタ 888"/>
        <xdr:cNvCxnSpPr/>
      </xdr:nvCxnSpPr>
      <xdr:spPr>
        <a:xfrm>
          <a:off x="12814300" y="183397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90"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91"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2"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3"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894" name="n_1mainValue【庁舎】&#10;有形固定資産減価償却率"/>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895" name="n_2mainValue【庁舎】&#10;有形固定資産減価償却率"/>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65876</xdr:rowOff>
    </xdr:from>
    <xdr:ext cx="405111" cy="259045"/>
    <xdr:sp macro="" textlink="">
      <xdr:nvSpPr>
        <xdr:cNvPr id="896" name="n_3mainValue【庁舎】&#10;有形固定資産減価償却率"/>
        <xdr:cNvSpPr txBox="1"/>
      </xdr:nvSpPr>
      <xdr:spPr>
        <a:xfrm>
          <a:off x="13500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36484</xdr:rowOff>
    </xdr:from>
    <xdr:ext cx="405111" cy="259045"/>
    <xdr:sp macro="" textlink="">
      <xdr:nvSpPr>
        <xdr:cNvPr id="897" name="n_4mainValue【庁舎】&#10;有形固定資産減価償却率"/>
        <xdr:cNvSpPr txBox="1"/>
      </xdr:nvSpPr>
      <xdr:spPr>
        <a:xfrm>
          <a:off x="12611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19" name="直線コネクタ 918"/>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0"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1" name="直線コネクタ 920"/>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2"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3" name="直線コネクタ 922"/>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924"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5" name="フローチャート: 判断 924"/>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26" name="フローチャート: 判断 925"/>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27" name="フローチャート: 判断 926"/>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28" name="フローチャート: 判断 927"/>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29" name="フローチャート: 判断 928"/>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35" name="楕円 934"/>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936" name="【庁舎】&#10;一人当たり面積該当値テキスト"/>
        <xdr:cNvSpPr txBox="1"/>
      </xdr:nvSpPr>
      <xdr:spPr>
        <a:xfrm>
          <a:off x="22199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110440</xdr:rowOff>
    </xdr:from>
    <xdr:to>
      <xdr:col>112</xdr:col>
      <xdr:colOff>38100</xdr:colOff>
      <xdr:row>107</xdr:row>
      <xdr:rowOff>40590</xdr:rowOff>
    </xdr:to>
    <xdr:sp macro="" textlink="">
      <xdr:nvSpPr>
        <xdr:cNvPr id="937" name="楕円 936"/>
        <xdr:cNvSpPr/>
      </xdr:nvSpPr>
      <xdr:spPr>
        <a:xfrm>
          <a:off x="21272500" y="182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106</xdr:row>
      <xdr:rowOff>161240</xdr:rowOff>
    </xdr:to>
    <xdr:cxnSp macro="">
      <xdr:nvCxnSpPr>
        <xdr:cNvPr id="938" name="直線コネクタ 937"/>
        <xdr:cNvCxnSpPr/>
      </xdr:nvCxnSpPr>
      <xdr:spPr>
        <a:xfrm flipV="1">
          <a:off x="21323300" y="18135600"/>
          <a:ext cx="838200" cy="1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129184</xdr:rowOff>
    </xdr:from>
    <xdr:to>
      <xdr:col>107</xdr:col>
      <xdr:colOff>101600</xdr:colOff>
      <xdr:row>107</xdr:row>
      <xdr:rowOff>59334</xdr:rowOff>
    </xdr:to>
    <xdr:sp macro="" textlink="">
      <xdr:nvSpPr>
        <xdr:cNvPr id="939" name="楕円 938"/>
        <xdr:cNvSpPr/>
      </xdr:nvSpPr>
      <xdr:spPr>
        <a:xfrm>
          <a:off x="20383500" y="18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161240</xdr:rowOff>
    </xdr:from>
    <xdr:to>
      <xdr:col>111</xdr:col>
      <xdr:colOff>177800</xdr:colOff>
      <xdr:row>107</xdr:row>
      <xdr:rowOff>8534</xdr:rowOff>
    </xdr:to>
    <xdr:cxnSp macro="">
      <xdr:nvCxnSpPr>
        <xdr:cNvPr id="940" name="直線コネクタ 939"/>
        <xdr:cNvCxnSpPr/>
      </xdr:nvCxnSpPr>
      <xdr:spPr>
        <a:xfrm flipV="1">
          <a:off x="20434300" y="18334940"/>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132384</xdr:rowOff>
    </xdr:from>
    <xdr:to>
      <xdr:col>102</xdr:col>
      <xdr:colOff>165100</xdr:colOff>
      <xdr:row>107</xdr:row>
      <xdr:rowOff>62534</xdr:rowOff>
    </xdr:to>
    <xdr:sp macro="" textlink="">
      <xdr:nvSpPr>
        <xdr:cNvPr id="941" name="楕円 940"/>
        <xdr:cNvSpPr/>
      </xdr:nvSpPr>
      <xdr:spPr>
        <a:xfrm>
          <a:off x="19494500" y="18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xdr:rowOff>
    </xdr:from>
    <xdr:to>
      <xdr:col>107</xdr:col>
      <xdr:colOff>50800</xdr:colOff>
      <xdr:row>107</xdr:row>
      <xdr:rowOff>11734</xdr:rowOff>
    </xdr:to>
    <xdr:cxnSp macro="">
      <xdr:nvCxnSpPr>
        <xdr:cNvPr id="942" name="直線コネクタ 941"/>
        <xdr:cNvCxnSpPr/>
      </xdr:nvCxnSpPr>
      <xdr:spPr>
        <a:xfrm flipV="1">
          <a:off x="19545300" y="1835368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135586</xdr:rowOff>
    </xdr:from>
    <xdr:to>
      <xdr:col>98</xdr:col>
      <xdr:colOff>38100</xdr:colOff>
      <xdr:row>107</xdr:row>
      <xdr:rowOff>65736</xdr:rowOff>
    </xdr:to>
    <xdr:sp macro="" textlink="">
      <xdr:nvSpPr>
        <xdr:cNvPr id="943" name="楕円 942"/>
        <xdr:cNvSpPr/>
      </xdr:nvSpPr>
      <xdr:spPr>
        <a:xfrm>
          <a:off x="18605500" y="1830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11734</xdr:rowOff>
    </xdr:from>
    <xdr:to>
      <xdr:col>102</xdr:col>
      <xdr:colOff>114300</xdr:colOff>
      <xdr:row>107</xdr:row>
      <xdr:rowOff>14936</xdr:rowOff>
    </xdr:to>
    <xdr:cxnSp macro="">
      <xdr:nvCxnSpPr>
        <xdr:cNvPr id="944" name="直線コネクタ 943"/>
        <xdr:cNvCxnSpPr/>
      </xdr:nvCxnSpPr>
      <xdr:spPr>
        <a:xfrm flipV="1">
          <a:off x="18656300" y="1835688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945" name="n_1aveValue【庁舎】&#10;一人当たり面積"/>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946" name="n_2aveValue【庁舎】&#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947" name="n_3aveValue【庁舎】&#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948" name="n_4ave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57117</xdr:rowOff>
    </xdr:from>
    <xdr:ext cx="469744" cy="259045"/>
    <xdr:sp macro="" textlink="">
      <xdr:nvSpPr>
        <xdr:cNvPr id="949" name="n_1mainValue【庁舎】&#10;一人当たり面積"/>
        <xdr:cNvSpPr txBox="1"/>
      </xdr:nvSpPr>
      <xdr:spPr>
        <a:xfrm>
          <a:off x="21075727" y="180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75861</xdr:rowOff>
    </xdr:from>
    <xdr:ext cx="469744" cy="259045"/>
    <xdr:sp macro="" textlink="">
      <xdr:nvSpPr>
        <xdr:cNvPr id="950" name="n_2mainValue【庁舎】&#10;一人当たり面積"/>
        <xdr:cNvSpPr txBox="1"/>
      </xdr:nvSpPr>
      <xdr:spPr>
        <a:xfrm>
          <a:off x="20199427" y="180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79061</xdr:rowOff>
    </xdr:from>
    <xdr:ext cx="469744" cy="259045"/>
    <xdr:sp macro="" textlink="">
      <xdr:nvSpPr>
        <xdr:cNvPr id="951" name="n_3mainValue【庁舎】&#10;一人当たり面積"/>
        <xdr:cNvSpPr txBox="1"/>
      </xdr:nvSpPr>
      <xdr:spPr>
        <a:xfrm>
          <a:off x="19310427" y="180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82263</xdr:rowOff>
    </xdr:from>
    <xdr:ext cx="469744" cy="259045"/>
    <xdr:sp macro="" textlink="">
      <xdr:nvSpPr>
        <xdr:cNvPr id="952" name="n_4mainValue【庁舎】&#10;一人当たり面積"/>
        <xdr:cNvSpPr txBox="1"/>
      </xdr:nvSpPr>
      <xdr:spPr>
        <a:xfrm>
          <a:off x="18421427" y="1808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類似団体に比べ数値が高い中で特徴的なものとしては、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有形固定資産減価償却率、以上の項目が見て取れる。福祉施設については、合併前に各町村が独自に整備してきたため、その数が多いためと考えられる。市民会館については、築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年経過しているためであり、随時改修等を行っている。類似団体に比べ数値が低い中で特徴的なものとしては、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有形固定資産減価償却率消防施設が見て取れる。庁舎については、新庁舎建設によるものであり、本町の消防署についても築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年と比較的新しいためである。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個人所得税や法人税の大幅な増収が見込めない上、離島という地理的条件から大企業の誘致も難しく、税収構造は非常に脆弱である。そのため財政力指数は類似団体を大きく下回っており、その状況に大きな変化は見られない。</a:t>
          </a:r>
        </a:p>
        <a:p>
          <a:r>
            <a:rPr kumimoji="1" lang="ja-JP" altLang="en-US" sz="1100">
              <a:latin typeface="ＭＳ Ｐゴシック" panose="020B0600070205080204" pitchFamily="50" charset="-128"/>
              <a:ea typeface="ＭＳ Ｐゴシック" panose="020B0600070205080204" pitchFamily="50" charset="-128"/>
            </a:rPr>
            <a:t>　観光・農林水産業振興のほか、新たな産業創出も視野に入れ税収基盤の強化を図るとともに行財政改革の確実な実施により財政の健全化を図っていく。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xdr:cNvCxnSpPr/>
      </xdr:nvCxnSpPr>
      <xdr:spPr>
        <a:xfrm flipV="1">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普通交付税合併算定替えの優遇措置逓減により（Ｒ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より一本算定）、歳入における経常一般財源が年々減少する中、地方債の新規発行抑制等の成果で類似団体内平均値と同程度の水準を維持してきた。</a:t>
          </a:r>
        </a:p>
        <a:p>
          <a:r>
            <a:rPr kumimoji="1" lang="ja-JP" altLang="en-US" sz="1100">
              <a:latin typeface="ＭＳ Ｐゴシック" panose="020B0600070205080204" pitchFamily="50" charset="-128"/>
              <a:ea typeface="ＭＳ Ｐゴシック" panose="020B0600070205080204" pitchFamily="50" charset="-128"/>
            </a:rPr>
            <a:t>　令和２年度においては、公債費が増加に転じたことや、消費税率アップの影響などで物件費が増嵩したことで、経常支出が増加したものの、地方消費税交付金の増額や町税の増収により経常収入が増加したため、比率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ポイントの改善となった。</a:t>
          </a:r>
        </a:p>
        <a:p>
          <a:r>
            <a:rPr kumimoji="1" lang="ja-JP" altLang="en-US" sz="1100">
              <a:latin typeface="ＭＳ Ｐゴシック" panose="020B0600070205080204" pitchFamily="50" charset="-128"/>
              <a:ea typeface="ＭＳ Ｐゴシック" panose="020B0600070205080204" pitchFamily="50" charset="-128"/>
            </a:rPr>
            <a:t>　今後は、ここ数年続く大規模事業の財源とした町債の償還が始まることで、数値の悪化が見込まれる。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62</xdr:row>
      <xdr:rowOff>136948</xdr:rowOff>
    </xdr:to>
    <xdr:cxnSp macro="">
      <xdr:nvCxnSpPr>
        <xdr:cNvPr id="133" name="直線コネクタ 132"/>
        <xdr:cNvCxnSpPr/>
      </xdr:nvCxnSpPr>
      <xdr:spPr>
        <a:xfrm flipV="1">
          <a:off x="4114800" y="1075478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62</xdr:row>
      <xdr:rowOff>136948</xdr:rowOff>
    </xdr:to>
    <xdr:cxnSp macro="">
      <xdr:nvCxnSpPr>
        <xdr:cNvPr id="136" name="直線コネクタ 135"/>
        <xdr:cNvCxnSpPr/>
      </xdr:nvCxnSpPr>
      <xdr:spPr>
        <a:xfrm>
          <a:off x="3225800" y="1073467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62</xdr:row>
      <xdr:rowOff>108796</xdr:rowOff>
    </xdr:to>
    <xdr:cxnSp macro="">
      <xdr:nvCxnSpPr>
        <xdr:cNvPr id="139" name="直線コネクタ 138"/>
        <xdr:cNvCxnSpPr/>
      </xdr:nvCxnSpPr>
      <xdr:spPr>
        <a:xfrm flipV="1">
          <a:off x="2336800" y="107346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112819</xdr:rowOff>
    </xdr:to>
    <xdr:cxnSp macro="">
      <xdr:nvCxnSpPr>
        <xdr:cNvPr id="142" name="直線コネクタ 141"/>
        <xdr:cNvCxnSpPr/>
      </xdr:nvCxnSpPr>
      <xdr:spPr>
        <a:xfrm flipV="1">
          <a:off x="1447800" y="107386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2" name="楕円 151"/>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3"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4" name="楕円 153"/>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5" name="テキスト ボックス 154"/>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6" name="楕円 155"/>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7" name="テキスト ボックス 156"/>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8" name="楕円 157"/>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59" name="テキスト ボックス 158"/>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60" name="楕円 159"/>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61" name="テキスト ボックス 160"/>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離島という地域特性から他自治体との社会福祉施設・環境衛生施設等の広域連携が難しく、各施設の運営コストが高くなっている。</a:t>
          </a:r>
        </a:p>
        <a:p>
          <a:r>
            <a:rPr kumimoji="1" lang="ja-JP" altLang="en-US" sz="1100">
              <a:latin typeface="ＭＳ Ｐゴシック" panose="020B0600070205080204" pitchFamily="50" charset="-128"/>
              <a:ea typeface="ＭＳ Ｐゴシック" panose="020B0600070205080204" pitchFamily="50" charset="-128"/>
            </a:rPr>
            <a:t>　また、集落が点在しているため交通機関の維持やスクールバスの運行、ごみ収集等の行政コストがに全般的に割高になっている。</a:t>
          </a:r>
        </a:p>
        <a:p>
          <a:r>
            <a:rPr kumimoji="1" lang="ja-JP" altLang="en-US" sz="1100">
              <a:latin typeface="ＭＳ Ｐゴシック" panose="020B0600070205080204" pitchFamily="50" charset="-128"/>
              <a:ea typeface="ＭＳ Ｐゴシック" panose="020B0600070205080204" pitchFamily="50" charset="-128"/>
            </a:rPr>
            <a:t>　令和２年度は消費税率アップの影響もあり各種施設の管理費が増加していることに加え、施設ごとの長寿命化計画策定経費などもあり、人口１人当たり人件費・物件費等決算額が増加した。</a:t>
          </a:r>
        </a:p>
        <a:p>
          <a:r>
            <a:rPr kumimoji="1" lang="ja-JP" altLang="en-US" sz="1100">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115545</xdr:rowOff>
    </xdr:from>
    <xdr:to>
      <xdr:col>23</xdr:col>
      <xdr:colOff>133350</xdr:colOff>
      <xdr:row>84</xdr:row>
      <xdr:rowOff>9257</xdr:rowOff>
    </xdr:to>
    <xdr:cxnSp macro="">
      <xdr:nvCxnSpPr>
        <xdr:cNvPr id="198" name="直線コネクタ 197"/>
        <xdr:cNvCxnSpPr/>
      </xdr:nvCxnSpPr>
      <xdr:spPr>
        <a:xfrm>
          <a:off x="4114800" y="14345895"/>
          <a:ext cx="8382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80739</xdr:rowOff>
    </xdr:from>
    <xdr:to>
      <xdr:col>19</xdr:col>
      <xdr:colOff>133350</xdr:colOff>
      <xdr:row>83</xdr:row>
      <xdr:rowOff>115545</xdr:rowOff>
    </xdr:to>
    <xdr:cxnSp macro="">
      <xdr:nvCxnSpPr>
        <xdr:cNvPr id="201" name="直線コネクタ 200"/>
        <xdr:cNvCxnSpPr/>
      </xdr:nvCxnSpPr>
      <xdr:spPr>
        <a:xfrm>
          <a:off x="3225800" y="14311089"/>
          <a:ext cx="8890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72208</xdr:rowOff>
    </xdr:from>
    <xdr:to>
      <xdr:col>15</xdr:col>
      <xdr:colOff>82550</xdr:colOff>
      <xdr:row>83</xdr:row>
      <xdr:rowOff>80739</xdr:rowOff>
    </xdr:to>
    <xdr:cxnSp macro="">
      <xdr:nvCxnSpPr>
        <xdr:cNvPr id="204" name="直線コネクタ 203"/>
        <xdr:cNvCxnSpPr/>
      </xdr:nvCxnSpPr>
      <xdr:spPr>
        <a:xfrm>
          <a:off x="2336800" y="1430255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40543</xdr:rowOff>
    </xdr:from>
    <xdr:to>
      <xdr:col>11</xdr:col>
      <xdr:colOff>31750</xdr:colOff>
      <xdr:row>83</xdr:row>
      <xdr:rowOff>72208</xdr:rowOff>
    </xdr:to>
    <xdr:cxnSp macro="">
      <xdr:nvCxnSpPr>
        <xdr:cNvPr id="207" name="直線コネクタ 206"/>
        <xdr:cNvCxnSpPr/>
      </xdr:nvCxnSpPr>
      <xdr:spPr>
        <a:xfrm>
          <a:off x="1447800" y="14270893"/>
          <a:ext cx="8890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129907</xdr:rowOff>
    </xdr:from>
    <xdr:to>
      <xdr:col>23</xdr:col>
      <xdr:colOff>184150</xdr:colOff>
      <xdr:row>84</xdr:row>
      <xdr:rowOff>60057</xdr:rowOff>
    </xdr:to>
    <xdr:sp macro="" textlink="">
      <xdr:nvSpPr>
        <xdr:cNvPr id="217" name="楕円 216"/>
        <xdr:cNvSpPr/>
      </xdr:nvSpPr>
      <xdr:spPr>
        <a:xfrm>
          <a:off x="4902200" y="143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101984</xdr:rowOff>
    </xdr:from>
    <xdr:ext cx="762000" cy="259045"/>
    <xdr:sp macro="" textlink="">
      <xdr:nvSpPr>
        <xdr:cNvPr id="218" name="人件費・物件費等の状況該当値テキスト"/>
        <xdr:cNvSpPr txBox="1"/>
      </xdr:nvSpPr>
      <xdr:spPr>
        <a:xfrm>
          <a:off x="5041900" y="1433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64745</xdr:rowOff>
    </xdr:from>
    <xdr:to>
      <xdr:col>19</xdr:col>
      <xdr:colOff>184150</xdr:colOff>
      <xdr:row>83</xdr:row>
      <xdr:rowOff>166345</xdr:rowOff>
    </xdr:to>
    <xdr:sp macro="" textlink="">
      <xdr:nvSpPr>
        <xdr:cNvPr id="219" name="楕円 218"/>
        <xdr:cNvSpPr/>
      </xdr:nvSpPr>
      <xdr:spPr>
        <a:xfrm>
          <a:off x="4064000" y="142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151122</xdr:rowOff>
    </xdr:from>
    <xdr:ext cx="736600" cy="259045"/>
    <xdr:sp macro="" textlink="">
      <xdr:nvSpPr>
        <xdr:cNvPr id="220" name="テキスト ボックス 219"/>
        <xdr:cNvSpPr txBox="1"/>
      </xdr:nvSpPr>
      <xdr:spPr>
        <a:xfrm>
          <a:off x="3733800" y="1438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29939</xdr:rowOff>
    </xdr:from>
    <xdr:to>
      <xdr:col>15</xdr:col>
      <xdr:colOff>133350</xdr:colOff>
      <xdr:row>83</xdr:row>
      <xdr:rowOff>131539</xdr:rowOff>
    </xdr:to>
    <xdr:sp macro="" textlink="">
      <xdr:nvSpPr>
        <xdr:cNvPr id="221" name="楕円 220"/>
        <xdr:cNvSpPr/>
      </xdr:nvSpPr>
      <xdr:spPr>
        <a:xfrm>
          <a:off x="3175000" y="142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116316</xdr:rowOff>
    </xdr:from>
    <xdr:ext cx="762000" cy="259045"/>
    <xdr:sp macro="" textlink="">
      <xdr:nvSpPr>
        <xdr:cNvPr id="222" name="テキスト ボックス 221"/>
        <xdr:cNvSpPr txBox="1"/>
      </xdr:nvSpPr>
      <xdr:spPr>
        <a:xfrm>
          <a:off x="2844800" y="1434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21408</xdr:rowOff>
    </xdr:from>
    <xdr:to>
      <xdr:col>11</xdr:col>
      <xdr:colOff>82550</xdr:colOff>
      <xdr:row>83</xdr:row>
      <xdr:rowOff>123008</xdr:rowOff>
    </xdr:to>
    <xdr:sp macro="" textlink="">
      <xdr:nvSpPr>
        <xdr:cNvPr id="223" name="楕円 222"/>
        <xdr:cNvSpPr/>
      </xdr:nvSpPr>
      <xdr:spPr>
        <a:xfrm>
          <a:off x="2286000" y="142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107785</xdr:rowOff>
    </xdr:from>
    <xdr:ext cx="762000" cy="259045"/>
    <xdr:sp macro="" textlink="">
      <xdr:nvSpPr>
        <xdr:cNvPr id="224" name="テキスト ボックス 223"/>
        <xdr:cNvSpPr txBox="1"/>
      </xdr:nvSpPr>
      <xdr:spPr>
        <a:xfrm>
          <a:off x="1955800" y="143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161193</xdr:rowOff>
    </xdr:from>
    <xdr:to>
      <xdr:col>7</xdr:col>
      <xdr:colOff>31750</xdr:colOff>
      <xdr:row>83</xdr:row>
      <xdr:rowOff>91343</xdr:rowOff>
    </xdr:to>
    <xdr:sp macro="" textlink="">
      <xdr:nvSpPr>
        <xdr:cNvPr id="225" name="楕円 224"/>
        <xdr:cNvSpPr/>
      </xdr:nvSpPr>
      <xdr:spPr>
        <a:xfrm>
          <a:off x="1397000" y="1422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76120</xdr:rowOff>
    </xdr:from>
    <xdr:ext cx="762000" cy="259045"/>
    <xdr:sp macro="" textlink="">
      <xdr:nvSpPr>
        <xdr:cNvPr id="226" name="テキスト ボックス 225"/>
        <xdr:cNvSpPr txBox="1"/>
      </xdr:nvSpPr>
      <xdr:spPr>
        <a:xfrm>
          <a:off x="1066800" y="143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年の町村合併以降、平成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年度までは給与カットを実施していたため類似団体と比較し低い水準にあった。人員削減が計画通りに進んだこともあり、平成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年より段階的に給与カットを緩和したため、それ以降は類似団体と比較して高い水準で推移していたが、平成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年度に給与制度の総合的見直しを実施したことにより数値は大きく減少傾向にあり、類似団体との差は縮まってきている。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68943</xdr:rowOff>
    </xdr:to>
    <xdr:cxnSp macro="">
      <xdr:nvCxnSpPr>
        <xdr:cNvPr id="262" name="直線コネクタ 261"/>
        <xdr:cNvCxnSpPr/>
      </xdr:nvCxnSpPr>
      <xdr:spPr>
        <a:xfrm>
          <a:off x="16179800" y="151335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68943</xdr:rowOff>
    </xdr:to>
    <xdr:cxnSp macro="">
      <xdr:nvCxnSpPr>
        <xdr:cNvPr id="265" name="直線コネクタ 264"/>
        <xdr:cNvCxnSpPr/>
      </xdr:nvCxnSpPr>
      <xdr:spPr>
        <a:xfrm flipV="1">
          <a:off x="15290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149377</xdr:rowOff>
    </xdr:to>
    <xdr:cxnSp macro="">
      <xdr:nvCxnSpPr>
        <xdr:cNvPr id="268" name="直線コネクタ 267"/>
        <xdr:cNvCxnSpPr/>
      </xdr:nvCxnSpPr>
      <xdr:spPr>
        <a:xfrm flipV="1">
          <a:off x="14401800" y="151565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149377</xdr:rowOff>
    </xdr:from>
    <xdr:to>
      <xdr:col>68</xdr:col>
      <xdr:colOff>152400</xdr:colOff>
      <xdr:row>89</xdr:row>
      <xdr:rowOff>115812</xdr:rowOff>
    </xdr:to>
    <xdr:cxnSp macro="">
      <xdr:nvCxnSpPr>
        <xdr:cNvPr id="271" name="直線コネクタ 270"/>
        <xdr:cNvCxnSpPr/>
      </xdr:nvCxnSpPr>
      <xdr:spPr>
        <a:xfrm flipV="1">
          <a:off x="13512800" y="152369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1" name="楕円 280"/>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2"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83" name="楕円 282"/>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4" name="テキスト ボックス 283"/>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5" name="楕円 284"/>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6" name="テキスト ボックス 285"/>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98577</xdr:rowOff>
    </xdr:from>
    <xdr:to>
      <xdr:col>68</xdr:col>
      <xdr:colOff>203200</xdr:colOff>
      <xdr:row>89</xdr:row>
      <xdr:rowOff>28727</xdr:rowOff>
    </xdr:to>
    <xdr:sp macro="" textlink="">
      <xdr:nvSpPr>
        <xdr:cNvPr id="287" name="楕円 286"/>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13504</xdr:rowOff>
    </xdr:from>
    <xdr:ext cx="762000" cy="259045"/>
    <xdr:sp macro="" textlink="">
      <xdr:nvSpPr>
        <xdr:cNvPr id="288" name="テキスト ボックス 287"/>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65012</xdr:rowOff>
    </xdr:from>
    <xdr:to>
      <xdr:col>64</xdr:col>
      <xdr:colOff>152400</xdr:colOff>
      <xdr:row>89</xdr:row>
      <xdr:rowOff>166612</xdr:rowOff>
    </xdr:to>
    <xdr:sp macro="" textlink="">
      <xdr:nvSpPr>
        <xdr:cNvPr id="289" name="楕円 288"/>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151389</xdr:rowOff>
    </xdr:from>
    <xdr:ext cx="762000" cy="259045"/>
    <xdr:sp macro="" textlink="">
      <xdr:nvSpPr>
        <xdr:cNvPr id="290" name="テキスト ボックス 289"/>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ごみ・し尿処理、給食センター等部分的に民間委託等の推進を図ってきたものの、離島という地理的条件の特殊性や人口減少が続いていることもあり類似団体と比較すると高い数値となっている。</a:t>
          </a:r>
        </a:p>
        <a:p>
          <a:r>
            <a:rPr kumimoji="1" lang="ja-JP" altLang="en-US" sz="1100">
              <a:latin typeface="ＭＳ Ｐゴシック" panose="020B0600070205080204" pitchFamily="50" charset="-128"/>
              <a:ea typeface="ＭＳ Ｐゴシック" panose="020B0600070205080204" pitchFamily="50" charset="-128"/>
            </a:rPr>
            <a:t>　今後、事務事業の見直しや事務効率化、民間委託等をさらに進めつつ職員数の適正化を図っていく。なお、当該数値は地方公務員給与実態調査の前年度数値を引用したものである。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56871</xdr:rowOff>
    </xdr:from>
    <xdr:to>
      <xdr:col>81</xdr:col>
      <xdr:colOff>44450</xdr:colOff>
      <xdr:row>63</xdr:row>
      <xdr:rowOff>87757</xdr:rowOff>
    </xdr:to>
    <xdr:cxnSp macro="">
      <xdr:nvCxnSpPr>
        <xdr:cNvPr id="322" name="直線コネクタ 321"/>
        <xdr:cNvCxnSpPr/>
      </xdr:nvCxnSpPr>
      <xdr:spPr>
        <a:xfrm>
          <a:off x="16179800" y="10858221"/>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42393</xdr:rowOff>
    </xdr:from>
    <xdr:to>
      <xdr:col>77</xdr:col>
      <xdr:colOff>44450</xdr:colOff>
      <xdr:row>63</xdr:row>
      <xdr:rowOff>56871</xdr:rowOff>
    </xdr:to>
    <xdr:cxnSp macro="">
      <xdr:nvCxnSpPr>
        <xdr:cNvPr id="325" name="直線コネクタ 324"/>
        <xdr:cNvCxnSpPr/>
      </xdr:nvCxnSpPr>
      <xdr:spPr>
        <a:xfrm>
          <a:off x="15290800" y="1084374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35154</xdr:rowOff>
    </xdr:from>
    <xdr:to>
      <xdr:col>72</xdr:col>
      <xdr:colOff>203200</xdr:colOff>
      <xdr:row>63</xdr:row>
      <xdr:rowOff>42393</xdr:rowOff>
    </xdr:to>
    <xdr:cxnSp macro="">
      <xdr:nvCxnSpPr>
        <xdr:cNvPr id="328" name="直線コネクタ 327"/>
        <xdr:cNvCxnSpPr/>
      </xdr:nvCxnSpPr>
      <xdr:spPr>
        <a:xfrm>
          <a:off x="14401800" y="108365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31776</xdr:rowOff>
    </xdr:from>
    <xdr:to>
      <xdr:col>68</xdr:col>
      <xdr:colOff>152400</xdr:colOff>
      <xdr:row>63</xdr:row>
      <xdr:rowOff>35154</xdr:rowOff>
    </xdr:to>
    <xdr:cxnSp macro="">
      <xdr:nvCxnSpPr>
        <xdr:cNvPr id="331" name="直線コネクタ 330"/>
        <xdr:cNvCxnSpPr/>
      </xdr:nvCxnSpPr>
      <xdr:spPr>
        <a:xfrm>
          <a:off x="13512800" y="1083312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36957</xdr:rowOff>
    </xdr:from>
    <xdr:to>
      <xdr:col>81</xdr:col>
      <xdr:colOff>95250</xdr:colOff>
      <xdr:row>63</xdr:row>
      <xdr:rowOff>138557</xdr:rowOff>
    </xdr:to>
    <xdr:sp macro="" textlink="">
      <xdr:nvSpPr>
        <xdr:cNvPr id="341" name="楕円 340"/>
        <xdr:cNvSpPr/>
      </xdr:nvSpPr>
      <xdr:spPr>
        <a:xfrm>
          <a:off x="169672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9034</xdr:rowOff>
    </xdr:from>
    <xdr:ext cx="762000" cy="259045"/>
    <xdr:sp macro="" textlink="">
      <xdr:nvSpPr>
        <xdr:cNvPr id="342" name="定員管理の状況該当値テキスト"/>
        <xdr:cNvSpPr txBox="1"/>
      </xdr:nvSpPr>
      <xdr:spPr>
        <a:xfrm>
          <a:off x="17106900" y="1081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6071</xdr:rowOff>
    </xdr:from>
    <xdr:to>
      <xdr:col>77</xdr:col>
      <xdr:colOff>95250</xdr:colOff>
      <xdr:row>63</xdr:row>
      <xdr:rowOff>107671</xdr:rowOff>
    </xdr:to>
    <xdr:sp macro="" textlink="">
      <xdr:nvSpPr>
        <xdr:cNvPr id="343" name="楕円 342"/>
        <xdr:cNvSpPr/>
      </xdr:nvSpPr>
      <xdr:spPr>
        <a:xfrm>
          <a:off x="161290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92448</xdr:rowOff>
    </xdr:from>
    <xdr:ext cx="736600" cy="259045"/>
    <xdr:sp macro="" textlink="">
      <xdr:nvSpPr>
        <xdr:cNvPr id="344" name="テキスト ボックス 343"/>
        <xdr:cNvSpPr txBox="1"/>
      </xdr:nvSpPr>
      <xdr:spPr>
        <a:xfrm>
          <a:off x="15798800" y="1089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163043</xdr:rowOff>
    </xdr:from>
    <xdr:to>
      <xdr:col>73</xdr:col>
      <xdr:colOff>44450</xdr:colOff>
      <xdr:row>63</xdr:row>
      <xdr:rowOff>93193</xdr:rowOff>
    </xdr:to>
    <xdr:sp macro="" textlink="">
      <xdr:nvSpPr>
        <xdr:cNvPr id="345" name="楕円 344"/>
        <xdr:cNvSpPr/>
      </xdr:nvSpPr>
      <xdr:spPr>
        <a:xfrm>
          <a:off x="15240000" y="107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77970</xdr:rowOff>
    </xdr:from>
    <xdr:ext cx="762000" cy="259045"/>
    <xdr:sp macro="" textlink="">
      <xdr:nvSpPr>
        <xdr:cNvPr id="346" name="テキスト ボックス 345"/>
        <xdr:cNvSpPr txBox="1"/>
      </xdr:nvSpPr>
      <xdr:spPr>
        <a:xfrm>
          <a:off x="14909800" y="1087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155804</xdr:rowOff>
    </xdr:from>
    <xdr:to>
      <xdr:col>68</xdr:col>
      <xdr:colOff>203200</xdr:colOff>
      <xdr:row>63</xdr:row>
      <xdr:rowOff>85954</xdr:rowOff>
    </xdr:to>
    <xdr:sp macro="" textlink="">
      <xdr:nvSpPr>
        <xdr:cNvPr id="347" name="楕円 346"/>
        <xdr:cNvSpPr/>
      </xdr:nvSpPr>
      <xdr:spPr>
        <a:xfrm>
          <a:off x="14351000" y="107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70731</xdr:rowOff>
    </xdr:from>
    <xdr:ext cx="762000" cy="259045"/>
    <xdr:sp macro="" textlink="">
      <xdr:nvSpPr>
        <xdr:cNvPr id="348" name="テキスト ボックス 347"/>
        <xdr:cNvSpPr txBox="1"/>
      </xdr:nvSpPr>
      <xdr:spPr>
        <a:xfrm>
          <a:off x="14020800" y="108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152426</xdr:rowOff>
    </xdr:from>
    <xdr:to>
      <xdr:col>64</xdr:col>
      <xdr:colOff>152400</xdr:colOff>
      <xdr:row>63</xdr:row>
      <xdr:rowOff>82576</xdr:rowOff>
    </xdr:to>
    <xdr:sp macro="" textlink="">
      <xdr:nvSpPr>
        <xdr:cNvPr id="349" name="楕円 348"/>
        <xdr:cNvSpPr/>
      </xdr:nvSpPr>
      <xdr:spPr>
        <a:xfrm>
          <a:off x="13462000" y="10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67353</xdr:rowOff>
    </xdr:from>
    <xdr:ext cx="762000" cy="259045"/>
    <xdr:sp macro="" textlink="">
      <xdr:nvSpPr>
        <xdr:cNvPr id="350" name="テキスト ボックス 349"/>
        <xdr:cNvSpPr txBox="1"/>
      </xdr:nvSpPr>
      <xdr:spPr>
        <a:xfrm>
          <a:off x="13131800" y="1086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これまで、地方債の新規発行抑制等による効果で比率は年々改善傾向にあったが、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頃から普通建設事業費が徐々に増加してきているため、</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カ年平均比率も下げ止まりから上昇に転じている。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規模事業実施による新規地方債発行額の増大に伴い、さらに比率が上昇することが見込まれるが、事業計画と財政健全化のバランスをとりながら緊急度・住民ニーズを的確に把握した事業の選択により起債に大きく頼ることのない持続可能な財政運営を目指す。</a:t>
          </a: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15748</xdr:rowOff>
    </xdr:to>
    <xdr:cxnSp macro="">
      <xdr:nvCxnSpPr>
        <xdr:cNvPr id="381" name="直線コネクタ 380"/>
        <xdr:cNvCxnSpPr/>
      </xdr:nvCxnSpPr>
      <xdr:spPr>
        <a:xfrm>
          <a:off x="16179800" y="71876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30226</xdr:rowOff>
    </xdr:to>
    <xdr:cxnSp macro="">
      <xdr:nvCxnSpPr>
        <xdr:cNvPr id="384" name="直線コネクタ 383"/>
        <xdr:cNvCxnSpPr/>
      </xdr:nvCxnSpPr>
      <xdr:spPr>
        <a:xfrm flipV="1">
          <a:off x="15290800" y="71876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30226</xdr:rowOff>
    </xdr:from>
    <xdr:to>
      <xdr:col>72</xdr:col>
      <xdr:colOff>203200</xdr:colOff>
      <xdr:row>42</xdr:row>
      <xdr:rowOff>88138</xdr:rowOff>
    </xdr:to>
    <xdr:cxnSp macro="">
      <xdr:nvCxnSpPr>
        <xdr:cNvPr id="387" name="直線コネクタ 386"/>
        <xdr:cNvCxnSpPr/>
      </xdr:nvCxnSpPr>
      <xdr:spPr>
        <a:xfrm flipV="1">
          <a:off x="14401800" y="723112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160528</xdr:rowOff>
    </xdr:to>
    <xdr:cxnSp macro="">
      <xdr:nvCxnSpPr>
        <xdr:cNvPr id="390" name="直線コネクタ 389"/>
        <xdr:cNvCxnSpPr/>
      </xdr:nvCxnSpPr>
      <xdr:spPr>
        <a:xfrm flipV="1">
          <a:off x="13512800" y="72890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400" name="楕円 399"/>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401"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2" name="楕円 401"/>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3" name="テキスト ボックス 402"/>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4" name="楕円 403"/>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5" name="テキスト ボックス 404"/>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37338</xdr:rowOff>
    </xdr:from>
    <xdr:to>
      <xdr:col>68</xdr:col>
      <xdr:colOff>203200</xdr:colOff>
      <xdr:row>42</xdr:row>
      <xdr:rowOff>138938</xdr:rowOff>
    </xdr:to>
    <xdr:sp macro="" textlink="">
      <xdr:nvSpPr>
        <xdr:cNvPr id="406" name="楕円 405"/>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123715</xdr:rowOff>
    </xdr:from>
    <xdr:ext cx="762000" cy="259045"/>
    <xdr:sp macro="" textlink="">
      <xdr:nvSpPr>
        <xdr:cNvPr id="407" name="テキスト ボックス 406"/>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8" name="楕円 407"/>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9" name="テキスト ボックス 408"/>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令和２年度の地方債の状況は、新規借入額</a:t>
          </a:r>
          <a:r>
            <a:rPr kumimoji="1" lang="en-US" altLang="ja-JP" sz="1100">
              <a:latin typeface="ＭＳ Ｐゴシック" panose="020B0600070205080204" pitchFamily="50" charset="-128"/>
              <a:ea typeface="ＭＳ Ｐゴシック" panose="020B0600070205080204" pitchFamily="50" charset="-128"/>
            </a:rPr>
            <a:t>4,345</a:t>
          </a:r>
          <a:r>
            <a:rPr kumimoji="1" lang="ja-JP" altLang="en-US" sz="1100">
              <a:latin typeface="ＭＳ Ｐゴシック" panose="020B0600070205080204" pitchFamily="50" charset="-128"/>
              <a:ea typeface="ＭＳ Ｐゴシック" panose="020B0600070205080204" pitchFamily="50" charset="-128"/>
            </a:rPr>
            <a:t>百万円に対し、償還額は</a:t>
          </a:r>
          <a:r>
            <a:rPr kumimoji="1" lang="en-US" altLang="ja-JP" sz="1100">
              <a:latin typeface="ＭＳ Ｐゴシック" panose="020B0600070205080204" pitchFamily="50" charset="-128"/>
              <a:ea typeface="ＭＳ Ｐゴシック" panose="020B0600070205080204" pitchFamily="50" charset="-128"/>
            </a:rPr>
            <a:t>2,255</a:t>
          </a:r>
          <a:r>
            <a:rPr kumimoji="1" lang="ja-JP" altLang="en-US" sz="1100">
              <a:latin typeface="ＭＳ Ｐゴシック" panose="020B0600070205080204" pitchFamily="50" charset="-128"/>
              <a:ea typeface="ＭＳ Ｐゴシック" panose="020B0600070205080204" pitchFamily="50" charset="-128"/>
            </a:rPr>
            <a:t>百万円となっており、地方債現在高は</a:t>
          </a:r>
          <a:r>
            <a:rPr kumimoji="1" lang="en-US" altLang="ja-JP" sz="1100">
              <a:latin typeface="ＭＳ Ｐゴシック" panose="020B0600070205080204" pitchFamily="50" charset="-128"/>
              <a:ea typeface="ＭＳ Ｐゴシック" panose="020B0600070205080204" pitchFamily="50" charset="-128"/>
            </a:rPr>
            <a:t>2,090</a:t>
          </a:r>
          <a:r>
            <a:rPr kumimoji="1" lang="ja-JP" altLang="en-US" sz="1100">
              <a:latin typeface="ＭＳ Ｐゴシック" panose="020B0600070205080204" pitchFamily="50" charset="-128"/>
              <a:ea typeface="ＭＳ Ｐゴシック" panose="020B0600070205080204" pitchFamily="50" charset="-128"/>
            </a:rPr>
            <a:t>百万円増加した。これは、庁舎整備事業やジオパーク中核拠点施設整備事業に加え</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月豪雨にかかる災害復旧事業に対する町債発行によるもの。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比率は、昨年度と比較し</a:t>
          </a:r>
          <a:r>
            <a:rPr kumimoji="1" lang="en-US" altLang="ja-JP" sz="1100">
              <a:latin typeface="ＭＳ Ｐゴシック" panose="020B0600070205080204" pitchFamily="50" charset="-128"/>
              <a:ea typeface="ＭＳ Ｐゴシック" panose="020B0600070205080204" pitchFamily="50" charset="-128"/>
            </a:rPr>
            <a:t>19.1%</a:t>
          </a:r>
          <a:r>
            <a:rPr kumimoji="1" lang="ja-JP" altLang="en-US" sz="1100">
              <a:latin typeface="ＭＳ Ｐゴシック" panose="020B0600070205080204" pitchFamily="50" charset="-128"/>
              <a:ea typeface="ＭＳ Ｐゴシック" panose="020B0600070205080204" pitchFamily="50" charset="-128"/>
            </a:rPr>
            <a:t>上昇したが、当面は大規模事業が計画されており、さらに比率の上昇が見込まれるため、事業計画の見直しと健全な財政運営に配慮した歳出抑制のバランスを取りながら、財政運営を推進する。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19600</xdr:rowOff>
    </xdr:from>
    <xdr:to>
      <xdr:col>81</xdr:col>
      <xdr:colOff>44450</xdr:colOff>
      <xdr:row>20</xdr:row>
      <xdr:rowOff>1778</xdr:rowOff>
    </xdr:to>
    <xdr:cxnSp macro="">
      <xdr:nvCxnSpPr>
        <xdr:cNvPr id="443" name="直線コネクタ 442"/>
        <xdr:cNvCxnSpPr/>
      </xdr:nvCxnSpPr>
      <xdr:spPr>
        <a:xfrm>
          <a:off x="16179800" y="3277150"/>
          <a:ext cx="8382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54314</xdr:rowOff>
    </xdr:from>
    <xdr:to>
      <xdr:col>77</xdr:col>
      <xdr:colOff>44450</xdr:colOff>
      <xdr:row>19</xdr:row>
      <xdr:rowOff>19600</xdr:rowOff>
    </xdr:to>
    <xdr:cxnSp macro="">
      <xdr:nvCxnSpPr>
        <xdr:cNvPr id="446" name="直線コネクタ 445"/>
        <xdr:cNvCxnSpPr/>
      </xdr:nvCxnSpPr>
      <xdr:spPr>
        <a:xfrm>
          <a:off x="15290800" y="314041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10075</xdr:rowOff>
    </xdr:from>
    <xdr:to>
      <xdr:col>72</xdr:col>
      <xdr:colOff>203200</xdr:colOff>
      <xdr:row>18</xdr:row>
      <xdr:rowOff>54314</xdr:rowOff>
    </xdr:to>
    <xdr:cxnSp macro="">
      <xdr:nvCxnSpPr>
        <xdr:cNvPr id="449" name="直線コネクタ 448"/>
        <xdr:cNvCxnSpPr/>
      </xdr:nvCxnSpPr>
      <xdr:spPr>
        <a:xfrm>
          <a:off x="14401800" y="309617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148548</xdr:rowOff>
    </xdr:from>
    <xdr:to>
      <xdr:col>68</xdr:col>
      <xdr:colOff>152400</xdr:colOff>
      <xdr:row>18</xdr:row>
      <xdr:rowOff>10075</xdr:rowOff>
    </xdr:to>
    <xdr:cxnSp macro="">
      <xdr:nvCxnSpPr>
        <xdr:cNvPr id="452" name="直線コネクタ 451"/>
        <xdr:cNvCxnSpPr/>
      </xdr:nvCxnSpPr>
      <xdr:spPr>
        <a:xfrm>
          <a:off x="13512800" y="3063198"/>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122428</xdr:rowOff>
    </xdr:from>
    <xdr:to>
      <xdr:col>81</xdr:col>
      <xdr:colOff>95250</xdr:colOff>
      <xdr:row>20</xdr:row>
      <xdr:rowOff>52578</xdr:rowOff>
    </xdr:to>
    <xdr:sp macro="" textlink="">
      <xdr:nvSpPr>
        <xdr:cNvPr id="462" name="楕円 461"/>
        <xdr:cNvSpPr/>
      </xdr:nvSpPr>
      <xdr:spPr>
        <a:xfrm>
          <a:off x="169672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94505</xdr:rowOff>
    </xdr:from>
    <xdr:ext cx="762000" cy="259045"/>
    <xdr:sp macro="" textlink="">
      <xdr:nvSpPr>
        <xdr:cNvPr id="463" name="将来負担の状況該当値テキスト"/>
        <xdr:cNvSpPr txBox="1"/>
      </xdr:nvSpPr>
      <xdr:spPr>
        <a:xfrm>
          <a:off x="17106900" y="33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140250</xdr:rowOff>
    </xdr:from>
    <xdr:to>
      <xdr:col>77</xdr:col>
      <xdr:colOff>95250</xdr:colOff>
      <xdr:row>19</xdr:row>
      <xdr:rowOff>70400</xdr:rowOff>
    </xdr:to>
    <xdr:sp macro="" textlink="">
      <xdr:nvSpPr>
        <xdr:cNvPr id="464" name="楕円 463"/>
        <xdr:cNvSpPr/>
      </xdr:nvSpPr>
      <xdr:spPr>
        <a:xfrm>
          <a:off x="16129000" y="32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55177</xdr:rowOff>
    </xdr:from>
    <xdr:ext cx="736600" cy="259045"/>
    <xdr:sp macro="" textlink="">
      <xdr:nvSpPr>
        <xdr:cNvPr id="465" name="テキスト ボックス 464"/>
        <xdr:cNvSpPr txBox="1"/>
      </xdr:nvSpPr>
      <xdr:spPr>
        <a:xfrm>
          <a:off x="15798800" y="331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3514</xdr:rowOff>
    </xdr:from>
    <xdr:to>
      <xdr:col>73</xdr:col>
      <xdr:colOff>44450</xdr:colOff>
      <xdr:row>18</xdr:row>
      <xdr:rowOff>105114</xdr:rowOff>
    </xdr:to>
    <xdr:sp macro="" textlink="">
      <xdr:nvSpPr>
        <xdr:cNvPr id="466" name="楕円 465"/>
        <xdr:cNvSpPr/>
      </xdr:nvSpPr>
      <xdr:spPr>
        <a:xfrm>
          <a:off x="152400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89891</xdr:rowOff>
    </xdr:from>
    <xdr:ext cx="762000" cy="259045"/>
    <xdr:sp macro="" textlink="">
      <xdr:nvSpPr>
        <xdr:cNvPr id="467" name="テキスト ボックス 466"/>
        <xdr:cNvSpPr txBox="1"/>
      </xdr:nvSpPr>
      <xdr:spPr>
        <a:xfrm>
          <a:off x="14909800" y="317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130725</xdr:rowOff>
    </xdr:from>
    <xdr:to>
      <xdr:col>68</xdr:col>
      <xdr:colOff>203200</xdr:colOff>
      <xdr:row>18</xdr:row>
      <xdr:rowOff>60875</xdr:rowOff>
    </xdr:to>
    <xdr:sp macro="" textlink="">
      <xdr:nvSpPr>
        <xdr:cNvPr id="468" name="楕円 467"/>
        <xdr:cNvSpPr/>
      </xdr:nvSpPr>
      <xdr:spPr>
        <a:xfrm>
          <a:off x="14351000" y="30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45652</xdr:rowOff>
    </xdr:from>
    <xdr:ext cx="762000" cy="259045"/>
    <xdr:sp macro="" textlink="">
      <xdr:nvSpPr>
        <xdr:cNvPr id="469" name="テキスト ボックス 468"/>
        <xdr:cNvSpPr txBox="1"/>
      </xdr:nvSpPr>
      <xdr:spPr>
        <a:xfrm>
          <a:off x="14020800" y="313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97748</xdr:rowOff>
    </xdr:from>
    <xdr:to>
      <xdr:col>64</xdr:col>
      <xdr:colOff>152400</xdr:colOff>
      <xdr:row>18</xdr:row>
      <xdr:rowOff>27898</xdr:rowOff>
    </xdr:to>
    <xdr:sp macro="" textlink="">
      <xdr:nvSpPr>
        <xdr:cNvPr id="470" name="楕円 469"/>
        <xdr:cNvSpPr/>
      </xdr:nvSpPr>
      <xdr:spPr>
        <a:xfrm>
          <a:off x="13462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12675</xdr:rowOff>
    </xdr:from>
    <xdr:ext cx="762000" cy="259045"/>
    <xdr:sp macro="" textlink="">
      <xdr:nvSpPr>
        <xdr:cNvPr id="471" name="テキスト ボックス 470"/>
        <xdr:cNvSpPr txBox="1"/>
      </xdr:nvSpPr>
      <xdr:spPr>
        <a:xfrm>
          <a:off x="13131800" y="309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退職手当組合負担金が大幅に減った（▲</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百万円）ことで、令和元年度と比較すると、比率は</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％減となった。</a:t>
          </a:r>
        </a:p>
        <a:p>
          <a:r>
            <a:rPr kumimoji="1" lang="ja-JP" altLang="en-US" sz="1100">
              <a:latin typeface="ＭＳ Ｐゴシック" panose="020B0600070205080204" pitchFamily="50" charset="-128"/>
              <a:ea typeface="ＭＳ Ｐゴシック" panose="020B0600070205080204" pitchFamily="50" charset="-128"/>
            </a:rPr>
            <a:t>　今後、行政サービスの民間委託等も検討し、人件費の抑制を図っていく。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97282</xdr:rowOff>
    </xdr:from>
    <xdr:to>
      <xdr:col>24</xdr:col>
      <xdr:colOff>25400</xdr:colOff>
      <xdr:row>33</xdr:row>
      <xdr:rowOff>147574</xdr:rowOff>
    </xdr:to>
    <xdr:cxnSp macro="">
      <xdr:nvCxnSpPr>
        <xdr:cNvPr id="64" name="直線コネクタ 63"/>
        <xdr:cNvCxnSpPr/>
      </xdr:nvCxnSpPr>
      <xdr:spPr>
        <a:xfrm flipV="1">
          <a:off x="3987800" y="57551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120142</xdr:rowOff>
    </xdr:from>
    <xdr:to>
      <xdr:col>19</xdr:col>
      <xdr:colOff>187325</xdr:colOff>
      <xdr:row>33</xdr:row>
      <xdr:rowOff>147574</xdr:rowOff>
    </xdr:to>
    <xdr:cxnSp macro="">
      <xdr:nvCxnSpPr>
        <xdr:cNvPr id="67" name="直線コネクタ 66"/>
        <xdr:cNvCxnSpPr/>
      </xdr:nvCxnSpPr>
      <xdr:spPr>
        <a:xfrm>
          <a:off x="3098800" y="5777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101854</xdr:rowOff>
    </xdr:from>
    <xdr:to>
      <xdr:col>15</xdr:col>
      <xdr:colOff>98425</xdr:colOff>
      <xdr:row>33</xdr:row>
      <xdr:rowOff>120142</xdr:rowOff>
    </xdr:to>
    <xdr:cxnSp macro="">
      <xdr:nvCxnSpPr>
        <xdr:cNvPr id="70" name="直線コネクタ 69"/>
        <xdr:cNvCxnSpPr/>
      </xdr:nvCxnSpPr>
      <xdr:spPr>
        <a:xfrm>
          <a:off x="2209800" y="57597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101854</xdr:rowOff>
    </xdr:from>
    <xdr:to>
      <xdr:col>11</xdr:col>
      <xdr:colOff>9525</xdr:colOff>
      <xdr:row>33</xdr:row>
      <xdr:rowOff>106426</xdr:rowOff>
    </xdr:to>
    <xdr:cxnSp macro="">
      <xdr:nvCxnSpPr>
        <xdr:cNvPr id="73" name="直線コネクタ 72"/>
        <xdr:cNvCxnSpPr/>
      </xdr:nvCxnSpPr>
      <xdr:spPr>
        <a:xfrm flipV="1">
          <a:off x="1320800" y="57597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46482</xdr:rowOff>
    </xdr:from>
    <xdr:to>
      <xdr:col>24</xdr:col>
      <xdr:colOff>76200</xdr:colOff>
      <xdr:row>33</xdr:row>
      <xdr:rowOff>148082</xdr:rowOff>
    </xdr:to>
    <xdr:sp macro="" textlink="">
      <xdr:nvSpPr>
        <xdr:cNvPr id="83" name="楕円 82"/>
        <xdr:cNvSpPr/>
      </xdr:nvSpPr>
      <xdr:spPr>
        <a:xfrm>
          <a:off x="4775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126509</xdr:rowOff>
    </xdr:from>
    <xdr:ext cx="762000" cy="259045"/>
    <xdr:sp macro="" textlink="">
      <xdr:nvSpPr>
        <xdr:cNvPr id="84" name="人件費該当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96774</xdr:rowOff>
    </xdr:from>
    <xdr:to>
      <xdr:col>20</xdr:col>
      <xdr:colOff>38100</xdr:colOff>
      <xdr:row>34</xdr:row>
      <xdr:rowOff>26924</xdr:rowOff>
    </xdr:to>
    <xdr:sp macro="" textlink="">
      <xdr:nvSpPr>
        <xdr:cNvPr id="85" name="楕円 84"/>
        <xdr:cNvSpPr/>
      </xdr:nvSpPr>
      <xdr:spPr>
        <a:xfrm>
          <a:off x="3937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37101</xdr:rowOff>
    </xdr:from>
    <xdr:ext cx="736600" cy="259045"/>
    <xdr:sp macro="" textlink="">
      <xdr:nvSpPr>
        <xdr:cNvPr id="86" name="テキスト ボックス 85"/>
        <xdr:cNvSpPr txBox="1"/>
      </xdr:nvSpPr>
      <xdr:spPr>
        <a:xfrm>
          <a:off x="3606800" y="552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69342</xdr:rowOff>
    </xdr:from>
    <xdr:to>
      <xdr:col>15</xdr:col>
      <xdr:colOff>149225</xdr:colOff>
      <xdr:row>33</xdr:row>
      <xdr:rowOff>170942</xdr:rowOff>
    </xdr:to>
    <xdr:sp macro="" textlink="">
      <xdr:nvSpPr>
        <xdr:cNvPr id="87" name="楕円 86"/>
        <xdr:cNvSpPr/>
      </xdr:nvSpPr>
      <xdr:spPr>
        <a:xfrm>
          <a:off x="3048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9669</xdr:rowOff>
    </xdr:from>
    <xdr:ext cx="762000" cy="259045"/>
    <xdr:sp macro="" textlink="">
      <xdr:nvSpPr>
        <xdr:cNvPr id="88" name="テキスト ボックス 87"/>
        <xdr:cNvSpPr txBox="1"/>
      </xdr:nvSpPr>
      <xdr:spPr>
        <a:xfrm>
          <a:off x="2717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51054</xdr:rowOff>
    </xdr:from>
    <xdr:to>
      <xdr:col>11</xdr:col>
      <xdr:colOff>60325</xdr:colOff>
      <xdr:row>33</xdr:row>
      <xdr:rowOff>152654</xdr:rowOff>
    </xdr:to>
    <xdr:sp macro="" textlink="">
      <xdr:nvSpPr>
        <xdr:cNvPr id="89" name="楕円 88"/>
        <xdr:cNvSpPr/>
      </xdr:nvSpPr>
      <xdr:spPr>
        <a:xfrm>
          <a:off x="21590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162831</xdr:rowOff>
    </xdr:from>
    <xdr:ext cx="762000" cy="259045"/>
    <xdr:sp macro="" textlink="">
      <xdr:nvSpPr>
        <xdr:cNvPr id="90" name="テキスト ボックス 89"/>
        <xdr:cNvSpPr txBox="1"/>
      </xdr:nvSpPr>
      <xdr:spPr>
        <a:xfrm>
          <a:off x="1828800" y="54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55626</xdr:rowOff>
    </xdr:from>
    <xdr:to>
      <xdr:col>6</xdr:col>
      <xdr:colOff>171450</xdr:colOff>
      <xdr:row>33</xdr:row>
      <xdr:rowOff>157226</xdr:rowOff>
    </xdr:to>
    <xdr:sp macro="" textlink="">
      <xdr:nvSpPr>
        <xdr:cNvPr id="91" name="楕円 90"/>
        <xdr:cNvSpPr/>
      </xdr:nvSpPr>
      <xdr:spPr>
        <a:xfrm>
          <a:off x="1270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167403</xdr:rowOff>
    </xdr:from>
    <xdr:ext cx="762000" cy="259045"/>
    <xdr:sp macro="" textlink="">
      <xdr:nvSpPr>
        <xdr:cNvPr id="92" name="テキスト ボックス 91"/>
        <xdr:cNvSpPr txBox="1"/>
      </xdr:nvSpPr>
      <xdr:spPr>
        <a:xfrm>
          <a:off x="939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類似団体と比較すると支出比率は低くなっているが、住民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人当たりのコストでは平均値より高い。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令和２年度は消費税率アップの影響もあり各種施設の管理費が増加していることに加え、施設ごとの長寿命化計画策定経費などもあり、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物価高騰や働き方改革のほか、雇用確保の難しさなどの影響で、業務委託費が年々増加する状況があり、指標の改善は難しい状況にあることから、行政サービスに係る住民負担の見直し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9" name="直線コネクタ 128"/>
        <xdr:cNvCxnSpPr/>
      </xdr:nvCxnSpPr>
      <xdr:spPr>
        <a:xfrm>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60325</xdr:rowOff>
    </xdr:from>
    <xdr:to>
      <xdr:col>78</xdr:col>
      <xdr:colOff>69850</xdr:colOff>
      <xdr:row>14</xdr:row>
      <xdr:rowOff>127000</xdr:rowOff>
    </xdr:to>
    <xdr:cxnSp macro="">
      <xdr:nvCxnSpPr>
        <xdr:cNvPr id="132" name="直線コネクタ 131"/>
        <xdr:cNvCxnSpPr/>
      </xdr:nvCxnSpPr>
      <xdr:spPr>
        <a:xfrm>
          <a:off x="14782800" y="24606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22225</xdr:rowOff>
    </xdr:from>
    <xdr:to>
      <xdr:col>73</xdr:col>
      <xdr:colOff>180975</xdr:colOff>
      <xdr:row>14</xdr:row>
      <xdr:rowOff>60325</xdr:rowOff>
    </xdr:to>
    <xdr:cxnSp macro="">
      <xdr:nvCxnSpPr>
        <xdr:cNvPr id="135" name="直線コネクタ 134"/>
        <xdr:cNvCxnSpPr/>
      </xdr:nvCxnSpPr>
      <xdr:spPr>
        <a:xfrm>
          <a:off x="13893800" y="2422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136525</xdr:rowOff>
    </xdr:from>
    <xdr:to>
      <xdr:col>69</xdr:col>
      <xdr:colOff>92075</xdr:colOff>
      <xdr:row>14</xdr:row>
      <xdr:rowOff>22225</xdr:rowOff>
    </xdr:to>
    <xdr:cxnSp macro="">
      <xdr:nvCxnSpPr>
        <xdr:cNvPr id="138" name="直線コネクタ 137"/>
        <xdr:cNvCxnSpPr/>
      </xdr:nvCxnSpPr>
      <xdr:spPr>
        <a:xfrm>
          <a:off x="13004800" y="2365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xdr:rowOff>
    </xdr:from>
    <xdr:to>
      <xdr:col>74</xdr:col>
      <xdr:colOff>31750</xdr:colOff>
      <xdr:row>14</xdr:row>
      <xdr:rowOff>111125</xdr:rowOff>
    </xdr:to>
    <xdr:sp macro="" textlink="">
      <xdr:nvSpPr>
        <xdr:cNvPr id="152" name="楕円 151"/>
        <xdr:cNvSpPr/>
      </xdr:nvSpPr>
      <xdr:spPr>
        <a:xfrm>
          <a:off x="14732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121302</xdr:rowOff>
    </xdr:from>
    <xdr:ext cx="762000" cy="259045"/>
    <xdr:sp macro="" textlink="">
      <xdr:nvSpPr>
        <xdr:cNvPr id="153" name="テキスト ボックス 152"/>
        <xdr:cNvSpPr txBox="1"/>
      </xdr:nvSpPr>
      <xdr:spPr>
        <a:xfrm>
          <a:off x="14401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142875</xdr:rowOff>
    </xdr:from>
    <xdr:to>
      <xdr:col>69</xdr:col>
      <xdr:colOff>142875</xdr:colOff>
      <xdr:row>14</xdr:row>
      <xdr:rowOff>73025</xdr:rowOff>
    </xdr:to>
    <xdr:sp macro="" textlink="">
      <xdr:nvSpPr>
        <xdr:cNvPr id="154" name="楕円 153"/>
        <xdr:cNvSpPr/>
      </xdr:nvSpPr>
      <xdr:spPr>
        <a:xfrm>
          <a:off x="13843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83202</xdr:rowOff>
    </xdr:from>
    <xdr:ext cx="762000" cy="259045"/>
    <xdr:sp macro="" textlink="">
      <xdr:nvSpPr>
        <xdr:cNvPr id="155" name="テキスト ボックス 154"/>
        <xdr:cNvSpPr txBox="1"/>
      </xdr:nvSpPr>
      <xdr:spPr>
        <a:xfrm>
          <a:off x="13512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85725</xdr:rowOff>
    </xdr:from>
    <xdr:to>
      <xdr:col>65</xdr:col>
      <xdr:colOff>53975</xdr:colOff>
      <xdr:row>14</xdr:row>
      <xdr:rowOff>15875</xdr:rowOff>
    </xdr:to>
    <xdr:sp macro="" textlink="">
      <xdr:nvSpPr>
        <xdr:cNvPr id="156" name="楕円 155"/>
        <xdr:cNvSpPr/>
      </xdr:nvSpPr>
      <xdr:spPr>
        <a:xfrm>
          <a:off x="12954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26052</xdr:rowOff>
    </xdr:from>
    <xdr:ext cx="762000" cy="259045"/>
    <xdr:sp macro="" textlink="">
      <xdr:nvSpPr>
        <xdr:cNvPr id="157" name="テキスト ボックス 156"/>
        <xdr:cNvSpPr txBox="1"/>
      </xdr:nvSpPr>
      <xdr:spPr>
        <a:xfrm>
          <a:off x="12623800"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障がい者支援に係る扶助費が年々増加傾向にある。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年度は私立保育所運営費や児童扶養手当などが減額となり全般として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の減となっているが、子育て支援に係る扶助費の減少は少子化に起因する部分もあり、手放しで歓迎できる状況にない。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41275</xdr:rowOff>
    </xdr:to>
    <xdr:cxnSp macro="">
      <xdr:nvCxnSpPr>
        <xdr:cNvPr id="193" name="直線コネクタ 192"/>
        <xdr:cNvCxnSpPr/>
      </xdr:nvCxnSpPr>
      <xdr:spPr>
        <a:xfrm flipV="1">
          <a:off x="3987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41275</xdr:rowOff>
    </xdr:to>
    <xdr:cxnSp macro="">
      <xdr:nvCxnSpPr>
        <xdr:cNvPr id="196" name="直線コネクタ 195"/>
        <xdr:cNvCxnSpPr/>
      </xdr:nvCxnSpPr>
      <xdr:spPr>
        <a:xfrm>
          <a:off x="3098800" y="9632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9" name="直線コネクタ 198"/>
        <xdr:cNvCxnSpPr/>
      </xdr:nvCxnSpPr>
      <xdr:spPr>
        <a:xfrm flipV="1">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50800</xdr:rowOff>
    </xdr:to>
    <xdr:cxnSp macro="">
      <xdr:nvCxnSpPr>
        <xdr:cNvPr id="202" name="直線コネクタ 201"/>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2" name="楕円 211"/>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3"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4" name="楕円 213"/>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5" name="テキスト ボックス 214"/>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6" name="楕円 215"/>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17" name="テキスト ボックス 216"/>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8" name="楕円 217"/>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9" name="テキスト ボックス 218"/>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20" name="楕円 219"/>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21" name="テキスト ボックス 22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町内各地域で進めている下水道整備に伴う下水道会計繰出金が増加傾向にある。供用開始後の速やかな加入接続を促進し、自主財源確保に努めるよう促していく。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他の会計についても、経営努力と経費の節減等を継続していくことにより、一般会計からの繰出金の抑制を求めていく。</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9434</xdr:rowOff>
    </xdr:from>
    <xdr:to>
      <xdr:col>82</xdr:col>
      <xdr:colOff>107950</xdr:colOff>
      <xdr:row>58</xdr:row>
      <xdr:rowOff>15966</xdr:rowOff>
    </xdr:to>
    <xdr:cxnSp macro="">
      <xdr:nvCxnSpPr>
        <xdr:cNvPr id="255" name="直線コネクタ 254"/>
        <xdr:cNvCxnSpPr/>
      </xdr:nvCxnSpPr>
      <xdr:spPr>
        <a:xfrm>
          <a:off x="15671800" y="99535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122101</xdr:rowOff>
    </xdr:from>
    <xdr:to>
      <xdr:col>78</xdr:col>
      <xdr:colOff>69850</xdr:colOff>
      <xdr:row>58</xdr:row>
      <xdr:rowOff>9434</xdr:rowOff>
    </xdr:to>
    <xdr:cxnSp macro="">
      <xdr:nvCxnSpPr>
        <xdr:cNvPr id="258" name="直線コネクタ 257"/>
        <xdr:cNvCxnSpPr/>
      </xdr:nvCxnSpPr>
      <xdr:spPr>
        <a:xfrm>
          <a:off x="14782800" y="98947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76381</xdr:rowOff>
    </xdr:from>
    <xdr:to>
      <xdr:col>73</xdr:col>
      <xdr:colOff>180975</xdr:colOff>
      <xdr:row>57</xdr:row>
      <xdr:rowOff>122101</xdr:rowOff>
    </xdr:to>
    <xdr:cxnSp macro="">
      <xdr:nvCxnSpPr>
        <xdr:cNvPr id="261" name="直線コネクタ 260"/>
        <xdr:cNvCxnSpPr/>
      </xdr:nvCxnSpPr>
      <xdr:spPr>
        <a:xfrm>
          <a:off x="13893800" y="98490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76381</xdr:rowOff>
    </xdr:from>
    <xdr:to>
      <xdr:col>69</xdr:col>
      <xdr:colOff>92075</xdr:colOff>
      <xdr:row>58</xdr:row>
      <xdr:rowOff>22497</xdr:rowOff>
    </xdr:to>
    <xdr:cxnSp macro="">
      <xdr:nvCxnSpPr>
        <xdr:cNvPr id="264" name="直線コネクタ 263"/>
        <xdr:cNvCxnSpPr/>
      </xdr:nvCxnSpPr>
      <xdr:spPr>
        <a:xfrm flipV="1">
          <a:off x="13004800" y="98490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136616</xdr:rowOff>
    </xdr:from>
    <xdr:to>
      <xdr:col>82</xdr:col>
      <xdr:colOff>158750</xdr:colOff>
      <xdr:row>58</xdr:row>
      <xdr:rowOff>66766</xdr:rowOff>
    </xdr:to>
    <xdr:sp macro="" textlink="">
      <xdr:nvSpPr>
        <xdr:cNvPr id="274" name="楕円 273"/>
        <xdr:cNvSpPr/>
      </xdr:nvSpPr>
      <xdr:spPr>
        <a:xfrm>
          <a:off x="164592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108693</xdr:rowOff>
    </xdr:from>
    <xdr:ext cx="762000" cy="259045"/>
    <xdr:sp macro="" textlink="">
      <xdr:nvSpPr>
        <xdr:cNvPr id="275" name="その他該当値テキスト"/>
        <xdr:cNvSpPr txBox="1"/>
      </xdr:nvSpPr>
      <xdr:spPr>
        <a:xfrm>
          <a:off x="16598900" y="988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130084</xdr:rowOff>
    </xdr:from>
    <xdr:to>
      <xdr:col>78</xdr:col>
      <xdr:colOff>120650</xdr:colOff>
      <xdr:row>58</xdr:row>
      <xdr:rowOff>60234</xdr:rowOff>
    </xdr:to>
    <xdr:sp macro="" textlink="">
      <xdr:nvSpPr>
        <xdr:cNvPr id="276" name="楕円 275"/>
        <xdr:cNvSpPr/>
      </xdr:nvSpPr>
      <xdr:spPr>
        <a:xfrm>
          <a:off x="15621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45011</xdr:rowOff>
    </xdr:from>
    <xdr:ext cx="736600" cy="259045"/>
    <xdr:sp macro="" textlink="">
      <xdr:nvSpPr>
        <xdr:cNvPr id="277" name="テキスト ボックス 276"/>
        <xdr:cNvSpPr txBox="1"/>
      </xdr:nvSpPr>
      <xdr:spPr>
        <a:xfrm>
          <a:off x="15290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8" name="楕円 277"/>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11628</xdr:rowOff>
    </xdr:from>
    <xdr:ext cx="762000" cy="259045"/>
    <xdr:sp macro="" textlink="">
      <xdr:nvSpPr>
        <xdr:cNvPr id="279" name="テキスト ボックス 278"/>
        <xdr:cNvSpPr txBox="1"/>
      </xdr:nvSpPr>
      <xdr:spPr>
        <a:xfrm>
          <a:off x="14401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25581</xdr:rowOff>
    </xdr:from>
    <xdr:to>
      <xdr:col>69</xdr:col>
      <xdr:colOff>142875</xdr:colOff>
      <xdr:row>57</xdr:row>
      <xdr:rowOff>127181</xdr:rowOff>
    </xdr:to>
    <xdr:sp macro="" textlink="">
      <xdr:nvSpPr>
        <xdr:cNvPr id="280" name="楕円 279"/>
        <xdr:cNvSpPr/>
      </xdr:nvSpPr>
      <xdr:spPr>
        <a:xfrm>
          <a:off x="13843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137358</xdr:rowOff>
    </xdr:from>
    <xdr:ext cx="762000" cy="259045"/>
    <xdr:sp macro="" textlink="">
      <xdr:nvSpPr>
        <xdr:cNvPr id="281" name="テキスト ボックス 280"/>
        <xdr:cNvSpPr txBox="1"/>
      </xdr:nvSpPr>
      <xdr:spPr>
        <a:xfrm>
          <a:off x="13512800" y="956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143147</xdr:rowOff>
    </xdr:from>
    <xdr:to>
      <xdr:col>65</xdr:col>
      <xdr:colOff>53975</xdr:colOff>
      <xdr:row>58</xdr:row>
      <xdr:rowOff>73297</xdr:rowOff>
    </xdr:to>
    <xdr:sp macro="" textlink="">
      <xdr:nvSpPr>
        <xdr:cNvPr id="282" name="楕円 281"/>
        <xdr:cNvSpPr/>
      </xdr:nvSpPr>
      <xdr:spPr>
        <a:xfrm>
          <a:off x="12954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58074</xdr:rowOff>
    </xdr:from>
    <xdr:ext cx="762000" cy="259045"/>
    <xdr:sp macro="" textlink="">
      <xdr:nvSpPr>
        <xdr:cNvPr id="283" name="テキスト ボックス 282"/>
        <xdr:cNvSpPr txBox="1"/>
      </xdr:nvSpPr>
      <xdr:spPr>
        <a:xfrm>
          <a:off x="12623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令和２年度は補助費等の経常一般財源</a:t>
          </a:r>
          <a:r>
            <a:rPr kumimoji="1" lang="en-US" altLang="ja-JP" sz="1100">
              <a:latin typeface="ＭＳ Ｐゴシック" panose="020B0600070205080204" pitchFamily="50" charset="-128"/>
              <a:ea typeface="ＭＳ Ｐゴシック" panose="020B0600070205080204" pitchFamily="50" charset="-128"/>
            </a:rPr>
            <a:t>880</a:t>
          </a:r>
          <a:r>
            <a:rPr kumimoji="1" lang="ja-JP" altLang="en-US" sz="1100">
              <a:latin typeface="ＭＳ Ｐゴシック" panose="020B0600070205080204" pitchFamily="50" charset="-128"/>
              <a:ea typeface="ＭＳ Ｐゴシック" panose="020B0600070205080204" pitchFamily="50" charset="-128"/>
            </a:rPr>
            <a:t>百万円のうち約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割の</a:t>
          </a:r>
          <a:r>
            <a:rPr kumimoji="1" lang="en-US" altLang="ja-JP" sz="1100">
              <a:latin typeface="ＭＳ Ｐゴシック" panose="020B0600070205080204" pitchFamily="50" charset="-128"/>
              <a:ea typeface="ＭＳ Ｐゴシック" panose="020B0600070205080204" pitchFamily="50" charset="-128"/>
            </a:rPr>
            <a:t>564</a:t>
          </a:r>
          <a:r>
            <a:rPr kumimoji="1" lang="ja-JP" altLang="en-US" sz="1100">
              <a:latin typeface="ＭＳ Ｐゴシック" panose="020B0600070205080204" pitchFamily="50" charset="-128"/>
              <a:ea typeface="ＭＳ Ｐゴシック" panose="020B0600070205080204" pitchFamily="50" charset="-128"/>
            </a:rPr>
            <a:t>百万円を隠岐広域連合への負担金が占めている。広域連合に対し歳出の抑制をお願いしているが、離島同士が共同運営する事業であるため、広域での事業展開による経費節減のメリットが出にくい。</a:t>
          </a:r>
        </a:p>
        <a:p>
          <a:r>
            <a:rPr kumimoji="1" lang="ja-JP" altLang="en-US" sz="1100">
              <a:latin typeface="ＭＳ Ｐゴシック" panose="020B0600070205080204" pitchFamily="50" charset="-128"/>
              <a:ea typeface="ＭＳ Ｐゴシック" panose="020B0600070205080204" pitchFamily="50" charset="-128"/>
            </a:rPr>
            <a:t>　各町村の負担割合の見直しがない限り、今後も大幅な比率改善は難しい。</a:t>
          </a:r>
        </a:p>
        <a:p>
          <a:r>
            <a:rPr kumimoji="1" lang="ja-JP" altLang="en-US" sz="1100">
              <a:latin typeface="ＭＳ Ｐゴシック" panose="020B0600070205080204" pitchFamily="50" charset="-128"/>
              <a:ea typeface="ＭＳ Ｐゴシック" panose="020B0600070205080204" pitchFamily="50" charset="-128"/>
            </a:rPr>
            <a:t>　そのほかの補助金については、多様化する行政ニーズに対応するため、住民の理解を得ながら、大胆な見直しを進めていく必要がある。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13" name="直線コネクタ 312"/>
        <xdr:cNvCxnSpPr/>
      </xdr:nvCxnSpPr>
      <xdr:spPr>
        <a:xfrm flipV="1">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30988</xdr:rowOff>
    </xdr:to>
    <xdr:cxnSp macro="">
      <xdr:nvCxnSpPr>
        <xdr:cNvPr id="316" name="直線コネクタ 315"/>
        <xdr:cNvCxnSpPr/>
      </xdr:nvCxnSpPr>
      <xdr:spPr>
        <a:xfrm>
          <a:off x="14782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8128</xdr:rowOff>
    </xdr:to>
    <xdr:cxnSp macro="">
      <xdr:nvCxnSpPr>
        <xdr:cNvPr id="319" name="直線コネクタ 318"/>
        <xdr:cNvCxnSpPr/>
      </xdr:nvCxnSpPr>
      <xdr:spPr>
        <a:xfrm flipV="1">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36</xdr:row>
      <xdr:rowOff>8128</xdr:rowOff>
    </xdr:to>
    <xdr:cxnSp macro="">
      <xdr:nvCxnSpPr>
        <xdr:cNvPr id="322" name="直線コネクタ 321"/>
        <xdr:cNvCxnSpPr/>
      </xdr:nvCxnSpPr>
      <xdr:spPr>
        <a:xfrm>
          <a:off x="13004800" y="6120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32" name="楕円 33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3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6" name="楕円 335"/>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7" name="テキスト ボックス 336"/>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8" name="楕円 337"/>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9" name="テキスト ボックス 338"/>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40" name="楕円 339"/>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41" name="テキスト ボックス 340"/>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町村合併以降、地方債の新規発行を抑制してきたことにより公債費数値も着実に改善していたが、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頃から普通建設事業費が増加してきているため、比率は下げ止まりから上昇に転じている。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こ数年実施してきた大規模事業による新規地方債発行額の増大に伴い、さらに比率が上昇することが見込まれるが、、事業計画と財政健全化のバランスを考えた事業の選択により起債に大きく頼ることのない持続可能な財政運営を目指す。</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53848</xdr:rowOff>
    </xdr:from>
    <xdr:to>
      <xdr:col>24</xdr:col>
      <xdr:colOff>25400</xdr:colOff>
      <xdr:row>80</xdr:row>
      <xdr:rowOff>67563</xdr:rowOff>
    </xdr:to>
    <xdr:cxnSp macro="">
      <xdr:nvCxnSpPr>
        <xdr:cNvPr id="371" name="直線コネクタ 370"/>
        <xdr:cNvCxnSpPr/>
      </xdr:nvCxnSpPr>
      <xdr:spPr>
        <a:xfrm>
          <a:off x="3987800" y="137698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53848</xdr:rowOff>
    </xdr:from>
    <xdr:to>
      <xdr:col>19</xdr:col>
      <xdr:colOff>187325</xdr:colOff>
      <xdr:row>80</xdr:row>
      <xdr:rowOff>149861</xdr:rowOff>
    </xdr:to>
    <xdr:cxnSp macro="">
      <xdr:nvCxnSpPr>
        <xdr:cNvPr id="374" name="直線コネクタ 373"/>
        <xdr:cNvCxnSpPr/>
      </xdr:nvCxnSpPr>
      <xdr:spPr>
        <a:xfrm flipV="1">
          <a:off x="3098800" y="137698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37846</xdr:rowOff>
    </xdr:to>
    <xdr:cxnSp macro="">
      <xdr:nvCxnSpPr>
        <xdr:cNvPr id="377" name="直線コネクタ 376"/>
        <xdr:cNvCxnSpPr/>
      </xdr:nvCxnSpPr>
      <xdr:spPr>
        <a:xfrm flipV="1">
          <a:off x="2209800" y="138658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37846</xdr:rowOff>
    </xdr:from>
    <xdr:to>
      <xdr:col>11</xdr:col>
      <xdr:colOff>9525</xdr:colOff>
      <xdr:row>81</xdr:row>
      <xdr:rowOff>78994</xdr:rowOff>
    </xdr:to>
    <xdr:cxnSp macro="">
      <xdr:nvCxnSpPr>
        <xdr:cNvPr id="380" name="直線コネクタ 379"/>
        <xdr:cNvCxnSpPr/>
      </xdr:nvCxnSpPr>
      <xdr:spPr>
        <a:xfrm flipV="1">
          <a:off x="1320800" y="13925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16763</xdr:rowOff>
    </xdr:from>
    <xdr:to>
      <xdr:col>24</xdr:col>
      <xdr:colOff>76200</xdr:colOff>
      <xdr:row>80</xdr:row>
      <xdr:rowOff>118363</xdr:rowOff>
    </xdr:to>
    <xdr:sp macro="" textlink="">
      <xdr:nvSpPr>
        <xdr:cNvPr id="390" name="楕円 389"/>
        <xdr:cNvSpPr/>
      </xdr:nvSpPr>
      <xdr:spPr>
        <a:xfrm>
          <a:off x="4775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96790</xdr:rowOff>
    </xdr:from>
    <xdr:ext cx="762000" cy="259045"/>
    <xdr:sp macro="" textlink="">
      <xdr:nvSpPr>
        <xdr:cNvPr id="391" name="公債費該当値テキスト"/>
        <xdr:cNvSpPr txBox="1"/>
      </xdr:nvSpPr>
      <xdr:spPr>
        <a:xfrm>
          <a:off x="4914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xdr:rowOff>
    </xdr:from>
    <xdr:to>
      <xdr:col>20</xdr:col>
      <xdr:colOff>38100</xdr:colOff>
      <xdr:row>80</xdr:row>
      <xdr:rowOff>104648</xdr:rowOff>
    </xdr:to>
    <xdr:sp macro="" textlink="">
      <xdr:nvSpPr>
        <xdr:cNvPr id="392" name="楕円 391"/>
        <xdr:cNvSpPr/>
      </xdr:nvSpPr>
      <xdr:spPr>
        <a:xfrm>
          <a:off x="3937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89425</xdr:rowOff>
    </xdr:from>
    <xdr:ext cx="736600" cy="259045"/>
    <xdr:sp macro="" textlink="">
      <xdr:nvSpPr>
        <xdr:cNvPr id="393" name="テキスト ボックス 392"/>
        <xdr:cNvSpPr txBox="1"/>
      </xdr:nvSpPr>
      <xdr:spPr>
        <a:xfrm>
          <a:off x="3606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4" name="楕円 393"/>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95" name="テキスト ボックス 394"/>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158496</xdr:rowOff>
    </xdr:from>
    <xdr:to>
      <xdr:col>11</xdr:col>
      <xdr:colOff>60325</xdr:colOff>
      <xdr:row>81</xdr:row>
      <xdr:rowOff>88646</xdr:rowOff>
    </xdr:to>
    <xdr:sp macro="" textlink="">
      <xdr:nvSpPr>
        <xdr:cNvPr id="396" name="楕円 395"/>
        <xdr:cNvSpPr/>
      </xdr:nvSpPr>
      <xdr:spPr>
        <a:xfrm>
          <a:off x="2159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73423</xdr:rowOff>
    </xdr:from>
    <xdr:ext cx="762000" cy="259045"/>
    <xdr:sp macro="" textlink="">
      <xdr:nvSpPr>
        <xdr:cNvPr id="397" name="テキスト ボックス 396"/>
        <xdr:cNvSpPr txBox="1"/>
      </xdr:nvSpPr>
      <xdr:spPr>
        <a:xfrm>
          <a:off x="1828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28194</xdr:rowOff>
    </xdr:from>
    <xdr:to>
      <xdr:col>6</xdr:col>
      <xdr:colOff>171450</xdr:colOff>
      <xdr:row>81</xdr:row>
      <xdr:rowOff>129794</xdr:rowOff>
    </xdr:to>
    <xdr:sp macro="" textlink="">
      <xdr:nvSpPr>
        <xdr:cNvPr id="398" name="楕円 397"/>
        <xdr:cNvSpPr/>
      </xdr:nvSpPr>
      <xdr:spPr>
        <a:xfrm>
          <a:off x="1270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114571</xdr:rowOff>
    </xdr:from>
    <xdr:ext cx="762000" cy="259045"/>
    <xdr:sp macro="" textlink="">
      <xdr:nvSpPr>
        <xdr:cNvPr id="399" name="テキスト ボックス 398"/>
        <xdr:cNvSpPr txBox="1"/>
      </xdr:nvSpPr>
      <xdr:spPr>
        <a:xfrm>
          <a:off x="939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項目では類似団体内平均値と比較し大幅に低い水準となっているが、これは本町が事業実施の際、地方債に依存することが多かったためその償還に係る一般財源の割合が多いことが要因と考えられる。</a:t>
          </a:r>
        </a:p>
        <a:p>
          <a:r>
            <a:rPr kumimoji="1" lang="ja-JP" altLang="en-US" sz="1100">
              <a:latin typeface="ＭＳ Ｐゴシック" panose="020B0600070205080204" pitchFamily="50" charset="-128"/>
              <a:ea typeface="ＭＳ Ｐゴシック" panose="020B0600070205080204" pitchFamily="50" charset="-128"/>
            </a:rPr>
            <a:t>　今後も、老朽化していく施設の維持管理費の増嵩改修等により、経常収支比率が悪化することが見込まれるため、事務事業の見直しを更に進めることにより経常経費の削減に努める。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26416</xdr:rowOff>
    </xdr:from>
    <xdr:to>
      <xdr:col>82</xdr:col>
      <xdr:colOff>107950</xdr:colOff>
      <xdr:row>74</xdr:row>
      <xdr:rowOff>53848</xdr:rowOff>
    </xdr:to>
    <xdr:cxnSp macro="">
      <xdr:nvCxnSpPr>
        <xdr:cNvPr id="430" name="直線コネクタ 429"/>
        <xdr:cNvCxnSpPr/>
      </xdr:nvCxnSpPr>
      <xdr:spPr>
        <a:xfrm flipV="1">
          <a:off x="15671800" y="127137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74</xdr:row>
      <xdr:rowOff>53848</xdr:rowOff>
    </xdr:to>
    <xdr:cxnSp macro="">
      <xdr:nvCxnSpPr>
        <xdr:cNvPr id="433" name="直線コネクタ 432"/>
        <xdr:cNvCxnSpPr/>
      </xdr:nvCxnSpPr>
      <xdr:spPr>
        <a:xfrm>
          <a:off x="14782800" y="126085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37846</xdr:rowOff>
    </xdr:from>
    <xdr:to>
      <xdr:col>73</xdr:col>
      <xdr:colOff>180975</xdr:colOff>
      <xdr:row>73</xdr:row>
      <xdr:rowOff>92710</xdr:rowOff>
    </xdr:to>
    <xdr:cxnSp macro="">
      <xdr:nvCxnSpPr>
        <xdr:cNvPr id="436" name="直線コネクタ 435"/>
        <xdr:cNvCxnSpPr/>
      </xdr:nvCxnSpPr>
      <xdr:spPr>
        <a:xfrm>
          <a:off x="13893800" y="125536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xdr:rowOff>
    </xdr:from>
    <xdr:to>
      <xdr:col>69</xdr:col>
      <xdr:colOff>92075</xdr:colOff>
      <xdr:row>73</xdr:row>
      <xdr:rowOff>37846</xdr:rowOff>
    </xdr:to>
    <xdr:cxnSp macro="">
      <xdr:nvCxnSpPr>
        <xdr:cNvPr id="439" name="直線コネクタ 438"/>
        <xdr:cNvCxnSpPr/>
      </xdr:nvCxnSpPr>
      <xdr:spPr>
        <a:xfrm>
          <a:off x="13004800" y="125171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147066</xdr:rowOff>
    </xdr:from>
    <xdr:to>
      <xdr:col>82</xdr:col>
      <xdr:colOff>158750</xdr:colOff>
      <xdr:row>74</xdr:row>
      <xdr:rowOff>77216</xdr:rowOff>
    </xdr:to>
    <xdr:sp macro="" textlink="">
      <xdr:nvSpPr>
        <xdr:cNvPr id="449" name="楕円 448"/>
        <xdr:cNvSpPr/>
      </xdr:nvSpPr>
      <xdr:spPr>
        <a:xfrm>
          <a:off x="16459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55643</xdr:rowOff>
    </xdr:from>
    <xdr:ext cx="762000" cy="259045"/>
    <xdr:sp macro="" textlink="">
      <xdr:nvSpPr>
        <xdr:cNvPr id="450" name="公債費以外該当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xdr:rowOff>
    </xdr:from>
    <xdr:to>
      <xdr:col>78</xdr:col>
      <xdr:colOff>120650</xdr:colOff>
      <xdr:row>74</xdr:row>
      <xdr:rowOff>104648</xdr:rowOff>
    </xdr:to>
    <xdr:sp macro="" textlink="">
      <xdr:nvSpPr>
        <xdr:cNvPr id="451" name="楕円 450"/>
        <xdr:cNvSpPr/>
      </xdr:nvSpPr>
      <xdr:spPr>
        <a:xfrm>
          <a:off x="15621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114825</xdr:rowOff>
    </xdr:from>
    <xdr:ext cx="736600" cy="259045"/>
    <xdr:sp macro="" textlink="">
      <xdr:nvSpPr>
        <xdr:cNvPr id="452" name="テキスト ボックス 451"/>
        <xdr:cNvSpPr txBox="1"/>
      </xdr:nvSpPr>
      <xdr:spPr>
        <a:xfrm>
          <a:off x="15290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53" name="楕円 452"/>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153687</xdr:rowOff>
    </xdr:from>
    <xdr:ext cx="762000" cy="259045"/>
    <xdr:sp macro="" textlink="">
      <xdr:nvSpPr>
        <xdr:cNvPr id="454" name="テキスト ボックス 453"/>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158496</xdr:rowOff>
    </xdr:from>
    <xdr:to>
      <xdr:col>69</xdr:col>
      <xdr:colOff>142875</xdr:colOff>
      <xdr:row>73</xdr:row>
      <xdr:rowOff>88646</xdr:rowOff>
    </xdr:to>
    <xdr:sp macro="" textlink="">
      <xdr:nvSpPr>
        <xdr:cNvPr id="455" name="楕円 454"/>
        <xdr:cNvSpPr/>
      </xdr:nvSpPr>
      <xdr:spPr>
        <a:xfrm>
          <a:off x="13843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98823</xdr:rowOff>
    </xdr:from>
    <xdr:ext cx="762000" cy="259045"/>
    <xdr:sp macro="" textlink="">
      <xdr:nvSpPr>
        <xdr:cNvPr id="456" name="テキスト ボックス 455"/>
        <xdr:cNvSpPr txBox="1"/>
      </xdr:nvSpPr>
      <xdr:spPr>
        <a:xfrm>
          <a:off x="13512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57" name="楕円 456"/>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58" name="テキスト ボックス 457"/>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78072</xdr:rowOff>
    </xdr:from>
    <xdr:to>
      <xdr:col>29</xdr:col>
      <xdr:colOff>127000</xdr:colOff>
      <xdr:row>14</xdr:row>
      <xdr:rowOff>78895</xdr:rowOff>
    </xdr:to>
    <xdr:cxnSp macro="">
      <xdr:nvCxnSpPr>
        <xdr:cNvPr id="50" name="直線コネクタ 49"/>
        <xdr:cNvCxnSpPr/>
      </xdr:nvCxnSpPr>
      <xdr:spPr bwMode="auto">
        <a:xfrm flipV="1">
          <a:off x="5003800" y="2525997"/>
          <a:ext cx="6477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78895</xdr:rowOff>
    </xdr:from>
    <xdr:to>
      <xdr:col>26</xdr:col>
      <xdr:colOff>50800</xdr:colOff>
      <xdr:row>14</xdr:row>
      <xdr:rowOff>103988</xdr:rowOff>
    </xdr:to>
    <xdr:cxnSp macro="">
      <xdr:nvCxnSpPr>
        <xdr:cNvPr id="53" name="直線コネクタ 52"/>
        <xdr:cNvCxnSpPr/>
      </xdr:nvCxnSpPr>
      <xdr:spPr bwMode="auto">
        <a:xfrm flipV="1">
          <a:off x="4305300" y="2526820"/>
          <a:ext cx="698500" cy="2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103988</xdr:rowOff>
    </xdr:from>
    <xdr:to>
      <xdr:col>22</xdr:col>
      <xdr:colOff>114300</xdr:colOff>
      <xdr:row>14</xdr:row>
      <xdr:rowOff>135573</xdr:rowOff>
    </xdr:to>
    <xdr:cxnSp macro="">
      <xdr:nvCxnSpPr>
        <xdr:cNvPr id="56" name="直線コネクタ 55"/>
        <xdr:cNvCxnSpPr/>
      </xdr:nvCxnSpPr>
      <xdr:spPr bwMode="auto">
        <a:xfrm flipV="1">
          <a:off x="3606800" y="2551913"/>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135573</xdr:rowOff>
    </xdr:from>
    <xdr:to>
      <xdr:col>18</xdr:col>
      <xdr:colOff>177800</xdr:colOff>
      <xdr:row>14</xdr:row>
      <xdr:rowOff>147231</xdr:rowOff>
    </xdr:to>
    <xdr:cxnSp macro="">
      <xdr:nvCxnSpPr>
        <xdr:cNvPr id="59" name="直線コネクタ 58"/>
        <xdr:cNvCxnSpPr/>
      </xdr:nvCxnSpPr>
      <xdr:spPr bwMode="auto">
        <a:xfrm flipV="1">
          <a:off x="2908300" y="2583498"/>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27272</xdr:rowOff>
    </xdr:from>
    <xdr:to>
      <xdr:col>29</xdr:col>
      <xdr:colOff>177800</xdr:colOff>
      <xdr:row>14</xdr:row>
      <xdr:rowOff>128872</xdr:rowOff>
    </xdr:to>
    <xdr:sp macro="" textlink="">
      <xdr:nvSpPr>
        <xdr:cNvPr id="69" name="楕円 68"/>
        <xdr:cNvSpPr/>
      </xdr:nvSpPr>
      <xdr:spPr bwMode="auto">
        <a:xfrm>
          <a:off x="5600700" y="247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43799</xdr:rowOff>
    </xdr:from>
    <xdr:ext cx="762000" cy="259045"/>
    <xdr:sp macro="" textlink="">
      <xdr:nvSpPr>
        <xdr:cNvPr id="70" name="人口1人当たり決算額の推移該当値テキスト130"/>
        <xdr:cNvSpPr txBox="1"/>
      </xdr:nvSpPr>
      <xdr:spPr>
        <a:xfrm>
          <a:off x="5740400" y="23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28095</xdr:rowOff>
    </xdr:from>
    <xdr:to>
      <xdr:col>26</xdr:col>
      <xdr:colOff>101600</xdr:colOff>
      <xdr:row>14</xdr:row>
      <xdr:rowOff>129695</xdr:rowOff>
    </xdr:to>
    <xdr:sp macro="" textlink="">
      <xdr:nvSpPr>
        <xdr:cNvPr id="71" name="楕円 70"/>
        <xdr:cNvSpPr/>
      </xdr:nvSpPr>
      <xdr:spPr bwMode="auto">
        <a:xfrm>
          <a:off x="4953000" y="247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139872</xdr:rowOff>
    </xdr:from>
    <xdr:ext cx="736600" cy="259045"/>
    <xdr:sp macro="" textlink="">
      <xdr:nvSpPr>
        <xdr:cNvPr id="72" name="テキスト ボックス 71"/>
        <xdr:cNvSpPr txBox="1"/>
      </xdr:nvSpPr>
      <xdr:spPr>
        <a:xfrm>
          <a:off x="4622800" y="224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53188</xdr:rowOff>
    </xdr:from>
    <xdr:to>
      <xdr:col>22</xdr:col>
      <xdr:colOff>165100</xdr:colOff>
      <xdr:row>14</xdr:row>
      <xdr:rowOff>154788</xdr:rowOff>
    </xdr:to>
    <xdr:sp macro="" textlink="">
      <xdr:nvSpPr>
        <xdr:cNvPr id="73" name="楕円 72"/>
        <xdr:cNvSpPr/>
      </xdr:nvSpPr>
      <xdr:spPr bwMode="auto">
        <a:xfrm>
          <a:off x="4254500" y="250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164965</xdr:rowOff>
    </xdr:from>
    <xdr:ext cx="762000" cy="259045"/>
    <xdr:sp macro="" textlink="">
      <xdr:nvSpPr>
        <xdr:cNvPr id="74" name="テキスト ボックス 73"/>
        <xdr:cNvSpPr txBox="1"/>
      </xdr:nvSpPr>
      <xdr:spPr>
        <a:xfrm>
          <a:off x="3924300" y="2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84773</xdr:rowOff>
    </xdr:from>
    <xdr:to>
      <xdr:col>19</xdr:col>
      <xdr:colOff>38100</xdr:colOff>
      <xdr:row>15</xdr:row>
      <xdr:rowOff>14923</xdr:rowOff>
    </xdr:to>
    <xdr:sp macro="" textlink="">
      <xdr:nvSpPr>
        <xdr:cNvPr id="75" name="楕円 74"/>
        <xdr:cNvSpPr/>
      </xdr:nvSpPr>
      <xdr:spPr bwMode="auto">
        <a:xfrm>
          <a:off x="3556000" y="253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25100</xdr:rowOff>
    </xdr:from>
    <xdr:ext cx="762000" cy="259045"/>
    <xdr:sp macro="" textlink="">
      <xdr:nvSpPr>
        <xdr:cNvPr id="76" name="テキスト ボックス 75"/>
        <xdr:cNvSpPr txBox="1"/>
      </xdr:nvSpPr>
      <xdr:spPr>
        <a:xfrm>
          <a:off x="3225800" y="230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96431</xdr:rowOff>
    </xdr:from>
    <xdr:to>
      <xdr:col>15</xdr:col>
      <xdr:colOff>101600</xdr:colOff>
      <xdr:row>15</xdr:row>
      <xdr:rowOff>26581</xdr:rowOff>
    </xdr:to>
    <xdr:sp macro="" textlink="">
      <xdr:nvSpPr>
        <xdr:cNvPr id="77" name="楕円 76"/>
        <xdr:cNvSpPr/>
      </xdr:nvSpPr>
      <xdr:spPr bwMode="auto">
        <a:xfrm>
          <a:off x="2857500" y="254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36758</xdr:rowOff>
    </xdr:from>
    <xdr:ext cx="762000" cy="259045"/>
    <xdr:sp macro="" textlink="">
      <xdr:nvSpPr>
        <xdr:cNvPr id="78" name="テキスト ボックス 77"/>
        <xdr:cNvSpPr txBox="1"/>
      </xdr:nvSpPr>
      <xdr:spPr>
        <a:xfrm>
          <a:off x="2527300" y="23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258997</xdr:rowOff>
    </xdr:from>
    <xdr:to>
      <xdr:col>29</xdr:col>
      <xdr:colOff>127000</xdr:colOff>
      <xdr:row>34</xdr:row>
      <xdr:rowOff>137782</xdr:rowOff>
    </xdr:to>
    <xdr:cxnSp macro="">
      <xdr:nvCxnSpPr>
        <xdr:cNvPr id="111" name="直線コネクタ 110"/>
        <xdr:cNvCxnSpPr/>
      </xdr:nvCxnSpPr>
      <xdr:spPr bwMode="auto">
        <a:xfrm flipV="1">
          <a:off x="5003800" y="6183547"/>
          <a:ext cx="647700" cy="22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130467</xdr:rowOff>
    </xdr:from>
    <xdr:to>
      <xdr:col>26</xdr:col>
      <xdr:colOff>50800</xdr:colOff>
      <xdr:row>34</xdr:row>
      <xdr:rowOff>137782</xdr:rowOff>
    </xdr:to>
    <xdr:cxnSp macro="">
      <xdr:nvCxnSpPr>
        <xdr:cNvPr id="114" name="直線コネクタ 113"/>
        <xdr:cNvCxnSpPr/>
      </xdr:nvCxnSpPr>
      <xdr:spPr bwMode="auto">
        <a:xfrm>
          <a:off x="4305300" y="6397917"/>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118713</xdr:rowOff>
    </xdr:from>
    <xdr:to>
      <xdr:col>22</xdr:col>
      <xdr:colOff>114300</xdr:colOff>
      <xdr:row>34</xdr:row>
      <xdr:rowOff>130467</xdr:rowOff>
    </xdr:to>
    <xdr:cxnSp macro="">
      <xdr:nvCxnSpPr>
        <xdr:cNvPr id="117" name="直線コネクタ 116"/>
        <xdr:cNvCxnSpPr/>
      </xdr:nvCxnSpPr>
      <xdr:spPr bwMode="auto">
        <a:xfrm>
          <a:off x="3606800" y="6386163"/>
          <a:ext cx="698500" cy="1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274600</xdr:rowOff>
    </xdr:from>
    <xdr:to>
      <xdr:col>18</xdr:col>
      <xdr:colOff>177800</xdr:colOff>
      <xdr:row>34</xdr:row>
      <xdr:rowOff>118713</xdr:rowOff>
    </xdr:to>
    <xdr:cxnSp macro="">
      <xdr:nvCxnSpPr>
        <xdr:cNvPr id="120" name="直線コネクタ 119"/>
        <xdr:cNvCxnSpPr/>
      </xdr:nvCxnSpPr>
      <xdr:spPr bwMode="auto">
        <a:xfrm>
          <a:off x="2908300" y="6199150"/>
          <a:ext cx="698500" cy="18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208197</xdr:rowOff>
    </xdr:from>
    <xdr:to>
      <xdr:col>29</xdr:col>
      <xdr:colOff>177800</xdr:colOff>
      <xdr:row>33</xdr:row>
      <xdr:rowOff>309797</xdr:rowOff>
    </xdr:to>
    <xdr:sp macro="" textlink="">
      <xdr:nvSpPr>
        <xdr:cNvPr id="130" name="楕円 129"/>
        <xdr:cNvSpPr/>
      </xdr:nvSpPr>
      <xdr:spPr bwMode="auto">
        <a:xfrm>
          <a:off x="5600700" y="613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145959</xdr:rowOff>
    </xdr:from>
    <xdr:ext cx="762000" cy="259045"/>
    <xdr:sp macro="" textlink="">
      <xdr:nvSpPr>
        <xdr:cNvPr id="131" name="人口1人当たり決算額の推移該当値テキスト445"/>
        <xdr:cNvSpPr txBox="1"/>
      </xdr:nvSpPr>
      <xdr:spPr>
        <a:xfrm>
          <a:off x="5740400" y="60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86982</xdr:rowOff>
    </xdr:from>
    <xdr:to>
      <xdr:col>26</xdr:col>
      <xdr:colOff>101600</xdr:colOff>
      <xdr:row>34</xdr:row>
      <xdr:rowOff>188582</xdr:rowOff>
    </xdr:to>
    <xdr:sp macro="" textlink="">
      <xdr:nvSpPr>
        <xdr:cNvPr id="132" name="楕円 131"/>
        <xdr:cNvSpPr/>
      </xdr:nvSpPr>
      <xdr:spPr bwMode="auto">
        <a:xfrm>
          <a:off x="4953000" y="63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198759</xdr:rowOff>
    </xdr:from>
    <xdr:ext cx="736600" cy="259045"/>
    <xdr:sp macro="" textlink="">
      <xdr:nvSpPr>
        <xdr:cNvPr id="133" name="テキスト ボックス 132"/>
        <xdr:cNvSpPr txBox="1"/>
      </xdr:nvSpPr>
      <xdr:spPr>
        <a:xfrm>
          <a:off x="4622800" y="612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79667</xdr:rowOff>
    </xdr:from>
    <xdr:to>
      <xdr:col>22</xdr:col>
      <xdr:colOff>165100</xdr:colOff>
      <xdr:row>34</xdr:row>
      <xdr:rowOff>181267</xdr:rowOff>
    </xdr:to>
    <xdr:sp macro="" textlink="">
      <xdr:nvSpPr>
        <xdr:cNvPr id="134" name="楕円 133"/>
        <xdr:cNvSpPr/>
      </xdr:nvSpPr>
      <xdr:spPr bwMode="auto">
        <a:xfrm>
          <a:off x="4254500" y="634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191444</xdr:rowOff>
    </xdr:from>
    <xdr:ext cx="762000" cy="259045"/>
    <xdr:sp macro="" textlink="">
      <xdr:nvSpPr>
        <xdr:cNvPr id="135" name="テキスト ボックス 134"/>
        <xdr:cNvSpPr txBox="1"/>
      </xdr:nvSpPr>
      <xdr:spPr>
        <a:xfrm>
          <a:off x="3924300" y="611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67913</xdr:rowOff>
    </xdr:from>
    <xdr:to>
      <xdr:col>19</xdr:col>
      <xdr:colOff>38100</xdr:colOff>
      <xdr:row>34</xdr:row>
      <xdr:rowOff>169513</xdr:rowOff>
    </xdr:to>
    <xdr:sp macro="" textlink="">
      <xdr:nvSpPr>
        <xdr:cNvPr id="136" name="楕円 135"/>
        <xdr:cNvSpPr/>
      </xdr:nvSpPr>
      <xdr:spPr bwMode="auto">
        <a:xfrm>
          <a:off x="3556000" y="63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179690</xdr:rowOff>
    </xdr:from>
    <xdr:ext cx="762000" cy="259045"/>
    <xdr:sp macro="" textlink="">
      <xdr:nvSpPr>
        <xdr:cNvPr id="137" name="テキスト ボックス 136"/>
        <xdr:cNvSpPr txBox="1"/>
      </xdr:nvSpPr>
      <xdr:spPr>
        <a:xfrm>
          <a:off x="3225800" y="610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223800</xdr:rowOff>
    </xdr:from>
    <xdr:to>
      <xdr:col>15</xdr:col>
      <xdr:colOff>101600</xdr:colOff>
      <xdr:row>33</xdr:row>
      <xdr:rowOff>325400</xdr:rowOff>
    </xdr:to>
    <xdr:sp macro="" textlink="">
      <xdr:nvSpPr>
        <xdr:cNvPr id="138" name="楕円 137"/>
        <xdr:cNvSpPr/>
      </xdr:nvSpPr>
      <xdr:spPr bwMode="auto">
        <a:xfrm>
          <a:off x="2857500" y="614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164127</xdr:rowOff>
    </xdr:from>
    <xdr:ext cx="762000" cy="259045"/>
    <xdr:sp macro="" textlink="">
      <xdr:nvSpPr>
        <xdr:cNvPr id="139" name="テキスト ボックス 138"/>
        <xdr:cNvSpPr txBox="1"/>
      </xdr:nvSpPr>
      <xdr:spPr>
        <a:xfrm>
          <a:off x="2527300" y="59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110023</xdr:rowOff>
    </xdr:from>
    <xdr:to>
      <xdr:col>24</xdr:col>
      <xdr:colOff>63500</xdr:colOff>
      <xdr:row>34</xdr:row>
      <xdr:rowOff>165084</xdr:rowOff>
    </xdr:to>
    <xdr:cxnSp macro="">
      <xdr:nvCxnSpPr>
        <xdr:cNvPr id="58" name="直線コネクタ 57"/>
        <xdr:cNvCxnSpPr/>
      </xdr:nvCxnSpPr>
      <xdr:spPr>
        <a:xfrm flipV="1">
          <a:off x="3797300" y="5939323"/>
          <a:ext cx="8382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165084</xdr:rowOff>
    </xdr:from>
    <xdr:to>
      <xdr:col>19</xdr:col>
      <xdr:colOff>177800</xdr:colOff>
      <xdr:row>35</xdr:row>
      <xdr:rowOff>3857</xdr:rowOff>
    </xdr:to>
    <xdr:cxnSp macro="">
      <xdr:nvCxnSpPr>
        <xdr:cNvPr id="61" name="直線コネクタ 60"/>
        <xdr:cNvCxnSpPr/>
      </xdr:nvCxnSpPr>
      <xdr:spPr>
        <a:xfrm flipV="1">
          <a:off x="2908300" y="599438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171155</xdr:rowOff>
    </xdr:from>
    <xdr:to>
      <xdr:col>15</xdr:col>
      <xdr:colOff>50800</xdr:colOff>
      <xdr:row>35</xdr:row>
      <xdr:rowOff>3857</xdr:rowOff>
    </xdr:to>
    <xdr:cxnSp macro="">
      <xdr:nvCxnSpPr>
        <xdr:cNvPr id="64" name="直線コネクタ 63"/>
        <xdr:cNvCxnSpPr/>
      </xdr:nvCxnSpPr>
      <xdr:spPr>
        <a:xfrm>
          <a:off x="2019300" y="6000455"/>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171155</xdr:rowOff>
    </xdr:from>
    <xdr:to>
      <xdr:col>10</xdr:col>
      <xdr:colOff>114300</xdr:colOff>
      <xdr:row>35</xdr:row>
      <xdr:rowOff>20887</xdr:rowOff>
    </xdr:to>
    <xdr:cxnSp macro="">
      <xdr:nvCxnSpPr>
        <xdr:cNvPr id="67" name="直線コネクタ 66"/>
        <xdr:cNvCxnSpPr/>
      </xdr:nvCxnSpPr>
      <xdr:spPr>
        <a:xfrm flipV="1">
          <a:off x="1130300" y="6000455"/>
          <a:ext cx="889000" cy="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59223</xdr:rowOff>
    </xdr:from>
    <xdr:to>
      <xdr:col>24</xdr:col>
      <xdr:colOff>114300</xdr:colOff>
      <xdr:row>34</xdr:row>
      <xdr:rowOff>160823</xdr:rowOff>
    </xdr:to>
    <xdr:sp macro="" textlink="">
      <xdr:nvSpPr>
        <xdr:cNvPr id="77" name="楕円 76"/>
        <xdr:cNvSpPr/>
      </xdr:nvSpPr>
      <xdr:spPr>
        <a:xfrm>
          <a:off x="4584700" y="58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82100</xdr:rowOff>
    </xdr:from>
    <xdr:ext cx="599010" cy="259045"/>
    <xdr:sp macro="" textlink="">
      <xdr:nvSpPr>
        <xdr:cNvPr id="78" name="人件費該当値テキスト"/>
        <xdr:cNvSpPr txBox="1"/>
      </xdr:nvSpPr>
      <xdr:spPr>
        <a:xfrm>
          <a:off x="4686300" y="573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114284</xdr:rowOff>
    </xdr:from>
    <xdr:to>
      <xdr:col>20</xdr:col>
      <xdr:colOff>38100</xdr:colOff>
      <xdr:row>35</xdr:row>
      <xdr:rowOff>44434</xdr:rowOff>
    </xdr:to>
    <xdr:sp macro="" textlink="">
      <xdr:nvSpPr>
        <xdr:cNvPr id="79" name="楕円 78"/>
        <xdr:cNvSpPr/>
      </xdr:nvSpPr>
      <xdr:spPr>
        <a:xfrm>
          <a:off x="3746500" y="59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60961</xdr:rowOff>
    </xdr:from>
    <xdr:ext cx="599010" cy="259045"/>
    <xdr:sp macro="" textlink="">
      <xdr:nvSpPr>
        <xdr:cNvPr id="80" name="テキスト ボックス 79"/>
        <xdr:cNvSpPr txBox="1"/>
      </xdr:nvSpPr>
      <xdr:spPr>
        <a:xfrm>
          <a:off x="3497795" y="571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124507</xdr:rowOff>
    </xdr:from>
    <xdr:to>
      <xdr:col>15</xdr:col>
      <xdr:colOff>101600</xdr:colOff>
      <xdr:row>35</xdr:row>
      <xdr:rowOff>54657</xdr:rowOff>
    </xdr:to>
    <xdr:sp macro="" textlink="">
      <xdr:nvSpPr>
        <xdr:cNvPr id="81" name="楕円 80"/>
        <xdr:cNvSpPr/>
      </xdr:nvSpPr>
      <xdr:spPr>
        <a:xfrm>
          <a:off x="2857500" y="59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71184</xdr:rowOff>
    </xdr:from>
    <xdr:ext cx="599010" cy="259045"/>
    <xdr:sp macro="" textlink="">
      <xdr:nvSpPr>
        <xdr:cNvPr id="82" name="テキスト ボックス 81"/>
        <xdr:cNvSpPr txBox="1"/>
      </xdr:nvSpPr>
      <xdr:spPr>
        <a:xfrm>
          <a:off x="2608795" y="5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120355</xdr:rowOff>
    </xdr:from>
    <xdr:to>
      <xdr:col>10</xdr:col>
      <xdr:colOff>165100</xdr:colOff>
      <xdr:row>35</xdr:row>
      <xdr:rowOff>50505</xdr:rowOff>
    </xdr:to>
    <xdr:sp macro="" textlink="">
      <xdr:nvSpPr>
        <xdr:cNvPr id="83" name="楕円 82"/>
        <xdr:cNvSpPr/>
      </xdr:nvSpPr>
      <xdr:spPr>
        <a:xfrm>
          <a:off x="1968500" y="59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67032</xdr:rowOff>
    </xdr:from>
    <xdr:ext cx="599010" cy="259045"/>
    <xdr:sp macro="" textlink="">
      <xdr:nvSpPr>
        <xdr:cNvPr id="84" name="テキスト ボックス 83"/>
        <xdr:cNvSpPr txBox="1"/>
      </xdr:nvSpPr>
      <xdr:spPr>
        <a:xfrm>
          <a:off x="1719795" y="57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141537</xdr:rowOff>
    </xdr:from>
    <xdr:to>
      <xdr:col>6</xdr:col>
      <xdr:colOff>38100</xdr:colOff>
      <xdr:row>35</xdr:row>
      <xdr:rowOff>71687</xdr:rowOff>
    </xdr:to>
    <xdr:sp macro="" textlink="">
      <xdr:nvSpPr>
        <xdr:cNvPr id="85" name="楕円 84"/>
        <xdr:cNvSpPr/>
      </xdr:nvSpPr>
      <xdr:spPr>
        <a:xfrm>
          <a:off x="1079500" y="59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88214</xdr:rowOff>
    </xdr:from>
    <xdr:ext cx="599010" cy="259045"/>
    <xdr:sp macro="" textlink="">
      <xdr:nvSpPr>
        <xdr:cNvPr id="86" name="テキスト ボックス 85"/>
        <xdr:cNvSpPr txBox="1"/>
      </xdr:nvSpPr>
      <xdr:spPr>
        <a:xfrm>
          <a:off x="830795" y="574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23164</xdr:rowOff>
    </xdr:from>
    <xdr:to>
      <xdr:col>24</xdr:col>
      <xdr:colOff>63500</xdr:colOff>
      <xdr:row>55</xdr:row>
      <xdr:rowOff>40287</xdr:rowOff>
    </xdr:to>
    <xdr:cxnSp macro="">
      <xdr:nvCxnSpPr>
        <xdr:cNvPr id="113" name="直線コネクタ 112"/>
        <xdr:cNvCxnSpPr/>
      </xdr:nvCxnSpPr>
      <xdr:spPr>
        <a:xfrm>
          <a:off x="3797300" y="9452914"/>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23164</xdr:rowOff>
    </xdr:from>
    <xdr:to>
      <xdr:col>19</xdr:col>
      <xdr:colOff>177800</xdr:colOff>
      <xdr:row>55</xdr:row>
      <xdr:rowOff>57056</xdr:rowOff>
    </xdr:to>
    <xdr:cxnSp macro="">
      <xdr:nvCxnSpPr>
        <xdr:cNvPr id="116" name="直線コネクタ 115"/>
        <xdr:cNvCxnSpPr/>
      </xdr:nvCxnSpPr>
      <xdr:spPr>
        <a:xfrm flipV="1">
          <a:off x="2908300" y="9452914"/>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57056</xdr:rowOff>
    </xdr:from>
    <xdr:to>
      <xdr:col>15</xdr:col>
      <xdr:colOff>50800</xdr:colOff>
      <xdr:row>55</xdr:row>
      <xdr:rowOff>90240</xdr:rowOff>
    </xdr:to>
    <xdr:cxnSp macro="">
      <xdr:nvCxnSpPr>
        <xdr:cNvPr id="119" name="直線コネクタ 118"/>
        <xdr:cNvCxnSpPr/>
      </xdr:nvCxnSpPr>
      <xdr:spPr>
        <a:xfrm flipV="1">
          <a:off x="2019300" y="9486806"/>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90240</xdr:rowOff>
    </xdr:from>
    <xdr:to>
      <xdr:col>10</xdr:col>
      <xdr:colOff>114300</xdr:colOff>
      <xdr:row>55</xdr:row>
      <xdr:rowOff>105593</xdr:rowOff>
    </xdr:to>
    <xdr:cxnSp macro="">
      <xdr:nvCxnSpPr>
        <xdr:cNvPr id="122" name="直線コネクタ 121"/>
        <xdr:cNvCxnSpPr/>
      </xdr:nvCxnSpPr>
      <xdr:spPr>
        <a:xfrm flipV="1">
          <a:off x="1130300" y="9519990"/>
          <a:ext cx="889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160937</xdr:rowOff>
    </xdr:from>
    <xdr:to>
      <xdr:col>24</xdr:col>
      <xdr:colOff>114300</xdr:colOff>
      <xdr:row>55</xdr:row>
      <xdr:rowOff>91087</xdr:rowOff>
    </xdr:to>
    <xdr:sp macro="" textlink="">
      <xdr:nvSpPr>
        <xdr:cNvPr id="132" name="楕円 131"/>
        <xdr:cNvSpPr/>
      </xdr:nvSpPr>
      <xdr:spPr>
        <a:xfrm>
          <a:off x="4584700" y="94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12364</xdr:rowOff>
    </xdr:from>
    <xdr:ext cx="599010" cy="259045"/>
    <xdr:sp macro="" textlink="">
      <xdr:nvSpPr>
        <xdr:cNvPr id="133" name="物件費該当値テキスト"/>
        <xdr:cNvSpPr txBox="1"/>
      </xdr:nvSpPr>
      <xdr:spPr>
        <a:xfrm>
          <a:off x="4686300" y="927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143814</xdr:rowOff>
    </xdr:from>
    <xdr:to>
      <xdr:col>20</xdr:col>
      <xdr:colOff>38100</xdr:colOff>
      <xdr:row>55</xdr:row>
      <xdr:rowOff>73964</xdr:rowOff>
    </xdr:to>
    <xdr:sp macro="" textlink="">
      <xdr:nvSpPr>
        <xdr:cNvPr id="134" name="楕円 133"/>
        <xdr:cNvSpPr/>
      </xdr:nvSpPr>
      <xdr:spPr>
        <a:xfrm>
          <a:off x="3746500" y="94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90491</xdr:rowOff>
    </xdr:from>
    <xdr:ext cx="599010" cy="259045"/>
    <xdr:sp macro="" textlink="">
      <xdr:nvSpPr>
        <xdr:cNvPr id="135" name="テキスト ボックス 134"/>
        <xdr:cNvSpPr txBox="1"/>
      </xdr:nvSpPr>
      <xdr:spPr>
        <a:xfrm>
          <a:off x="3497795" y="917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6256</xdr:rowOff>
    </xdr:from>
    <xdr:to>
      <xdr:col>15</xdr:col>
      <xdr:colOff>101600</xdr:colOff>
      <xdr:row>55</xdr:row>
      <xdr:rowOff>107856</xdr:rowOff>
    </xdr:to>
    <xdr:sp macro="" textlink="">
      <xdr:nvSpPr>
        <xdr:cNvPr id="136" name="楕円 135"/>
        <xdr:cNvSpPr/>
      </xdr:nvSpPr>
      <xdr:spPr>
        <a:xfrm>
          <a:off x="2857500" y="94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124383</xdr:rowOff>
    </xdr:from>
    <xdr:ext cx="599010" cy="259045"/>
    <xdr:sp macro="" textlink="">
      <xdr:nvSpPr>
        <xdr:cNvPr id="137" name="テキスト ボックス 136"/>
        <xdr:cNvSpPr txBox="1"/>
      </xdr:nvSpPr>
      <xdr:spPr>
        <a:xfrm>
          <a:off x="2608795" y="92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39440</xdr:rowOff>
    </xdr:from>
    <xdr:to>
      <xdr:col>10</xdr:col>
      <xdr:colOff>165100</xdr:colOff>
      <xdr:row>55</xdr:row>
      <xdr:rowOff>141040</xdr:rowOff>
    </xdr:to>
    <xdr:sp macro="" textlink="">
      <xdr:nvSpPr>
        <xdr:cNvPr id="138" name="楕円 137"/>
        <xdr:cNvSpPr/>
      </xdr:nvSpPr>
      <xdr:spPr>
        <a:xfrm>
          <a:off x="1968500" y="94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157567</xdr:rowOff>
    </xdr:from>
    <xdr:ext cx="599010" cy="259045"/>
    <xdr:sp macro="" textlink="">
      <xdr:nvSpPr>
        <xdr:cNvPr id="139" name="テキスト ボックス 138"/>
        <xdr:cNvSpPr txBox="1"/>
      </xdr:nvSpPr>
      <xdr:spPr>
        <a:xfrm>
          <a:off x="1719795" y="924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54793</xdr:rowOff>
    </xdr:from>
    <xdr:to>
      <xdr:col>6</xdr:col>
      <xdr:colOff>38100</xdr:colOff>
      <xdr:row>55</xdr:row>
      <xdr:rowOff>156393</xdr:rowOff>
    </xdr:to>
    <xdr:sp macro="" textlink="">
      <xdr:nvSpPr>
        <xdr:cNvPr id="140" name="楕円 139"/>
        <xdr:cNvSpPr/>
      </xdr:nvSpPr>
      <xdr:spPr>
        <a:xfrm>
          <a:off x="1079500" y="94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1470</xdr:rowOff>
    </xdr:from>
    <xdr:ext cx="599010" cy="259045"/>
    <xdr:sp macro="" textlink="">
      <xdr:nvSpPr>
        <xdr:cNvPr id="141" name="テキスト ボックス 140"/>
        <xdr:cNvSpPr txBox="1"/>
      </xdr:nvSpPr>
      <xdr:spPr>
        <a:xfrm>
          <a:off x="830795" y="92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80798</xdr:rowOff>
    </xdr:from>
    <xdr:to>
      <xdr:col>24</xdr:col>
      <xdr:colOff>63500</xdr:colOff>
      <xdr:row>78</xdr:row>
      <xdr:rowOff>92151</xdr:rowOff>
    </xdr:to>
    <xdr:cxnSp macro="">
      <xdr:nvCxnSpPr>
        <xdr:cNvPr id="170" name="直線コネクタ 169"/>
        <xdr:cNvCxnSpPr/>
      </xdr:nvCxnSpPr>
      <xdr:spPr>
        <a:xfrm flipV="1">
          <a:off x="3797300" y="13282448"/>
          <a:ext cx="838200" cy="1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92151</xdr:rowOff>
    </xdr:from>
    <xdr:to>
      <xdr:col>19</xdr:col>
      <xdr:colOff>177800</xdr:colOff>
      <xdr:row>78</xdr:row>
      <xdr:rowOff>93484</xdr:rowOff>
    </xdr:to>
    <xdr:cxnSp macro="">
      <xdr:nvCxnSpPr>
        <xdr:cNvPr id="173" name="直線コネクタ 172"/>
        <xdr:cNvCxnSpPr/>
      </xdr:nvCxnSpPr>
      <xdr:spPr>
        <a:xfrm flipV="1">
          <a:off x="2908300" y="1346525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163398</xdr:rowOff>
    </xdr:from>
    <xdr:to>
      <xdr:col>15</xdr:col>
      <xdr:colOff>50800</xdr:colOff>
      <xdr:row>78</xdr:row>
      <xdr:rowOff>93484</xdr:rowOff>
    </xdr:to>
    <xdr:cxnSp macro="">
      <xdr:nvCxnSpPr>
        <xdr:cNvPr id="176" name="直線コネクタ 175"/>
        <xdr:cNvCxnSpPr/>
      </xdr:nvCxnSpPr>
      <xdr:spPr>
        <a:xfrm>
          <a:off x="2019300" y="1336504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163398</xdr:rowOff>
    </xdr:from>
    <xdr:to>
      <xdr:col>10</xdr:col>
      <xdr:colOff>114300</xdr:colOff>
      <xdr:row>78</xdr:row>
      <xdr:rowOff>43117</xdr:rowOff>
    </xdr:to>
    <xdr:cxnSp macro="">
      <xdr:nvCxnSpPr>
        <xdr:cNvPr id="179" name="直線コネクタ 178"/>
        <xdr:cNvCxnSpPr/>
      </xdr:nvCxnSpPr>
      <xdr:spPr>
        <a:xfrm flipV="1">
          <a:off x="1130300" y="13365048"/>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29998</xdr:rowOff>
    </xdr:from>
    <xdr:to>
      <xdr:col>24</xdr:col>
      <xdr:colOff>114300</xdr:colOff>
      <xdr:row>77</xdr:row>
      <xdr:rowOff>131598</xdr:rowOff>
    </xdr:to>
    <xdr:sp macro="" textlink="">
      <xdr:nvSpPr>
        <xdr:cNvPr id="189" name="楕円 188"/>
        <xdr:cNvSpPr/>
      </xdr:nvSpPr>
      <xdr:spPr>
        <a:xfrm>
          <a:off x="45847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52875</xdr:rowOff>
    </xdr:from>
    <xdr:ext cx="469744" cy="259045"/>
    <xdr:sp macro="" textlink="">
      <xdr:nvSpPr>
        <xdr:cNvPr id="190" name="維持補修費該当値テキスト"/>
        <xdr:cNvSpPr txBox="1"/>
      </xdr:nvSpPr>
      <xdr:spPr>
        <a:xfrm>
          <a:off x="4686300" y="1308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41351</xdr:rowOff>
    </xdr:from>
    <xdr:to>
      <xdr:col>20</xdr:col>
      <xdr:colOff>38100</xdr:colOff>
      <xdr:row>78</xdr:row>
      <xdr:rowOff>142951</xdr:rowOff>
    </xdr:to>
    <xdr:sp macro="" textlink="">
      <xdr:nvSpPr>
        <xdr:cNvPr id="191" name="楕円 190"/>
        <xdr:cNvSpPr/>
      </xdr:nvSpPr>
      <xdr:spPr>
        <a:xfrm>
          <a:off x="3746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134078</xdr:rowOff>
    </xdr:from>
    <xdr:ext cx="469744" cy="259045"/>
    <xdr:sp macro="" textlink="">
      <xdr:nvSpPr>
        <xdr:cNvPr id="192" name="テキスト ボックス 191"/>
        <xdr:cNvSpPr txBox="1"/>
      </xdr:nvSpPr>
      <xdr:spPr>
        <a:xfrm>
          <a:off x="3562428"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42684</xdr:rowOff>
    </xdr:from>
    <xdr:to>
      <xdr:col>15</xdr:col>
      <xdr:colOff>101600</xdr:colOff>
      <xdr:row>78</xdr:row>
      <xdr:rowOff>144284</xdr:rowOff>
    </xdr:to>
    <xdr:sp macro="" textlink="">
      <xdr:nvSpPr>
        <xdr:cNvPr id="193" name="楕円 192"/>
        <xdr:cNvSpPr/>
      </xdr:nvSpPr>
      <xdr:spPr>
        <a:xfrm>
          <a:off x="2857500" y="13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135411</xdr:rowOff>
    </xdr:from>
    <xdr:ext cx="469744" cy="259045"/>
    <xdr:sp macro="" textlink="">
      <xdr:nvSpPr>
        <xdr:cNvPr id="194" name="テキスト ボックス 193"/>
        <xdr:cNvSpPr txBox="1"/>
      </xdr:nvSpPr>
      <xdr:spPr>
        <a:xfrm>
          <a:off x="2673428" y="1350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112598</xdr:rowOff>
    </xdr:from>
    <xdr:to>
      <xdr:col>10</xdr:col>
      <xdr:colOff>165100</xdr:colOff>
      <xdr:row>78</xdr:row>
      <xdr:rowOff>42748</xdr:rowOff>
    </xdr:to>
    <xdr:sp macro="" textlink="">
      <xdr:nvSpPr>
        <xdr:cNvPr id="195" name="楕円 194"/>
        <xdr:cNvSpPr/>
      </xdr:nvSpPr>
      <xdr:spPr>
        <a:xfrm>
          <a:off x="1968500" y="13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59275</xdr:rowOff>
    </xdr:from>
    <xdr:ext cx="469744" cy="259045"/>
    <xdr:sp macro="" textlink="">
      <xdr:nvSpPr>
        <xdr:cNvPr id="196" name="テキスト ボックス 195"/>
        <xdr:cNvSpPr txBox="1"/>
      </xdr:nvSpPr>
      <xdr:spPr>
        <a:xfrm>
          <a:off x="1784428" y="1308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163767</xdr:rowOff>
    </xdr:from>
    <xdr:to>
      <xdr:col>6</xdr:col>
      <xdr:colOff>38100</xdr:colOff>
      <xdr:row>78</xdr:row>
      <xdr:rowOff>93917</xdr:rowOff>
    </xdr:to>
    <xdr:sp macro="" textlink="">
      <xdr:nvSpPr>
        <xdr:cNvPr id="197" name="楕円 196"/>
        <xdr:cNvSpPr/>
      </xdr:nvSpPr>
      <xdr:spPr>
        <a:xfrm>
          <a:off x="10795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85044</xdr:rowOff>
    </xdr:from>
    <xdr:ext cx="469744" cy="259045"/>
    <xdr:sp macro="" textlink="">
      <xdr:nvSpPr>
        <xdr:cNvPr id="198" name="テキスト ボックス 197"/>
        <xdr:cNvSpPr txBox="1"/>
      </xdr:nvSpPr>
      <xdr:spPr>
        <a:xfrm>
          <a:off x="895428" y="134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104902</xdr:rowOff>
    </xdr:from>
    <xdr:to>
      <xdr:col>24</xdr:col>
      <xdr:colOff>63500</xdr:colOff>
      <xdr:row>92</xdr:row>
      <xdr:rowOff>119126</xdr:rowOff>
    </xdr:to>
    <xdr:cxnSp macro="">
      <xdr:nvCxnSpPr>
        <xdr:cNvPr id="228" name="直線コネクタ 227"/>
        <xdr:cNvCxnSpPr/>
      </xdr:nvCxnSpPr>
      <xdr:spPr>
        <a:xfrm flipV="1">
          <a:off x="3797300" y="15878302"/>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112891</xdr:rowOff>
    </xdr:from>
    <xdr:to>
      <xdr:col>19</xdr:col>
      <xdr:colOff>177800</xdr:colOff>
      <xdr:row>92</xdr:row>
      <xdr:rowOff>119126</xdr:rowOff>
    </xdr:to>
    <xdr:cxnSp macro="">
      <xdr:nvCxnSpPr>
        <xdr:cNvPr id="231" name="直線コネクタ 230"/>
        <xdr:cNvCxnSpPr/>
      </xdr:nvCxnSpPr>
      <xdr:spPr>
        <a:xfrm>
          <a:off x="2908300" y="15886291"/>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97041</xdr:rowOff>
    </xdr:from>
    <xdr:to>
      <xdr:col>15</xdr:col>
      <xdr:colOff>50800</xdr:colOff>
      <xdr:row>92</xdr:row>
      <xdr:rowOff>112891</xdr:rowOff>
    </xdr:to>
    <xdr:cxnSp macro="">
      <xdr:nvCxnSpPr>
        <xdr:cNvPr id="234" name="直線コネクタ 233"/>
        <xdr:cNvCxnSpPr/>
      </xdr:nvCxnSpPr>
      <xdr:spPr>
        <a:xfrm>
          <a:off x="2019300" y="1587044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97041</xdr:rowOff>
    </xdr:from>
    <xdr:to>
      <xdr:col>10</xdr:col>
      <xdr:colOff>114300</xdr:colOff>
      <xdr:row>92</xdr:row>
      <xdr:rowOff>105714</xdr:rowOff>
    </xdr:to>
    <xdr:cxnSp macro="">
      <xdr:nvCxnSpPr>
        <xdr:cNvPr id="237" name="直線コネクタ 236"/>
        <xdr:cNvCxnSpPr/>
      </xdr:nvCxnSpPr>
      <xdr:spPr>
        <a:xfrm flipV="1">
          <a:off x="1130300" y="15870441"/>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54102</xdr:rowOff>
    </xdr:from>
    <xdr:to>
      <xdr:col>24</xdr:col>
      <xdr:colOff>114300</xdr:colOff>
      <xdr:row>92</xdr:row>
      <xdr:rowOff>155702</xdr:rowOff>
    </xdr:to>
    <xdr:sp macro="" textlink="">
      <xdr:nvSpPr>
        <xdr:cNvPr id="247" name="楕円 246"/>
        <xdr:cNvSpPr/>
      </xdr:nvSpPr>
      <xdr:spPr>
        <a:xfrm>
          <a:off x="4584700" y="158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76979</xdr:rowOff>
    </xdr:from>
    <xdr:ext cx="599010" cy="259045"/>
    <xdr:sp macro="" textlink="">
      <xdr:nvSpPr>
        <xdr:cNvPr id="248" name="扶助費該当値テキスト"/>
        <xdr:cNvSpPr txBox="1"/>
      </xdr:nvSpPr>
      <xdr:spPr>
        <a:xfrm>
          <a:off x="4686300" y="1567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68326</xdr:rowOff>
    </xdr:from>
    <xdr:to>
      <xdr:col>20</xdr:col>
      <xdr:colOff>38100</xdr:colOff>
      <xdr:row>92</xdr:row>
      <xdr:rowOff>169926</xdr:rowOff>
    </xdr:to>
    <xdr:sp macro="" textlink="">
      <xdr:nvSpPr>
        <xdr:cNvPr id="249" name="楕円 248"/>
        <xdr:cNvSpPr/>
      </xdr:nvSpPr>
      <xdr:spPr>
        <a:xfrm>
          <a:off x="3746500" y="158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15003</xdr:rowOff>
    </xdr:from>
    <xdr:ext cx="599010" cy="259045"/>
    <xdr:sp macro="" textlink="">
      <xdr:nvSpPr>
        <xdr:cNvPr id="250" name="テキスト ボックス 249"/>
        <xdr:cNvSpPr txBox="1"/>
      </xdr:nvSpPr>
      <xdr:spPr>
        <a:xfrm>
          <a:off x="3497795" y="1561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62091</xdr:rowOff>
    </xdr:from>
    <xdr:to>
      <xdr:col>15</xdr:col>
      <xdr:colOff>101600</xdr:colOff>
      <xdr:row>92</xdr:row>
      <xdr:rowOff>163691</xdr:rowOff>
    </xdr:to>
    <xdr:sp macro="" textlink="">
      <xdr:nvSpPr>
        <xdr:cNvPr id="251" name="楕円 250"/>
        <xdr:cNvSpPr/>
      </xdr:nvSpPr>
      <xdr:spPr>
        <a:xfrm>
          <a:off x="2857500" y="158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8768</xdr:rowOff>
    </xdr:from>
    <xdr:ext cx="599010" cy="259045"/>
    <xdr:sp macro="" textlink="">
      <xdr:nvSpPr>
        <xdr:cNvPr id="252" name="テキスト ボックス 251"/>
        <xdr:cNvSpPr txBox="1"/>
      </xdr:nvSpPr>
      <xdr:spPr>
        <a:xfrm>
          <a:off x="2608795" y="1561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46241</xdr:rowOff>
    </xdr:from>
    <xdr:to>
      <xdr:col>10</xdr:col>
      <xdr:colOff>165100</xdr:colOff>
      <xdr:row>92</xdr:row>
      <xdr:rowOff>147841</xdr:rowOff>
    </xdr:to>
    <xdr:sp macro="" textlink="">
      <xdr:nvSpPr>
        <xdr:cNvPr id="253" name="楕円 252"/>
        <xdr:cNvSpPr/>
      </xdr:nvSpPr>
      <xdr:spPr>
        <a:xfrm>
          <a:off x="1968500" y="158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164368</xdr:rowOff>
    </xdr:from>
    <xdr:ext cx="599010" cy="259045"/>
    <xdr:sp macro="" textlink="">
      <xdr:nvSpPr>
        <xdr:cNvPr id="254" name="テキスト ボックス 253"/>
        <xdr:cNvSpPr txBox="1"/>
      </xdr:nvSpPr>
      <xdr:spPr>
        <a:xfrm>
          <a:off x="1719795" y="155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54914</xdr:rowOff>
    </xdr:from>
    <xdr:to>
      <xdr:col>6</xdr:col>
      <xdr:colOff>38100</xdr:colOff>
      <xdr:row>92</xdr:row>
      <xdr:rowOff>156514</xdr:rowOff>
    </xdr:to>
    <xdr:sp macro="" textlink="">
      <xdr:nvSpPr>
        <xdr:cNvPr id="255" name="楕円 254"/>
        <xdr:cNvSpPr/>
      </xdr:nvSpPr>
      <xdr:spPr>
        <a:xfrm>
          <a:off x="1079500" y="158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1591</xdr:rowOff>
    </xdr:from>
    <xdr:ext cx="599010" cy="259045"/>
    <xdr:sp macro="" textlink="">
      <xdr:nvSpPr>
        <xdr:cNvPr id="256" name="テキスト ボックス 255"/>
        <xdr:cNvSpPr txBox="1"/>
      </xdr:nvSpPr>
      <xdr:spPr>
        <a:xfrm>
          <a:off x="830795" y="1560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81951</xdr:rowOff>
    </xdr:from>
    <xdr:to>
      <xdr:col>55</xdr:col>
      <xdr:colOff>0</xdr:colOff>
      <xdr:row>35</xdr:row>
      <xdr:rowOff>147957</xdr:rowOff>
    </xdr:to>
    <xdr:cxnSp macro="">
      <xdr:nvCxnSpPr>
        <xdr:cNvPr id="284" name="直線コネクタ 283"/>
        <xdr:cNvCxnSpPr/>
      </xdr:nvCxnSpPr>
      <xdr:spPr>
        <a:xfrm flipV="1">
          <a:off x="9639300" y="5568351"/>
          <a:ext cx="838200" cy="58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147957</xdr:rowOff>
    </xdr:from>
    <xdr:to>
      <xdr:col>50</xdr:col>
      <xdr:colOff>114300</xdr:colOff>
      <xdr:row>36</xdr:row>
      <xdr:rowOff>53568</xdr:rowOff>
    </xdr:to>
    <xdr:cxnSp macro="">
      <xdr:nvCxnSpPr>
        <xdr:cNvPr id="287" name="直線コネクタ 286"/>
        <xdr:cNvCxnSpPr/>
      </xdr:nvCxnSpPr>
      <xdr:spPr>
        <a:xfrm flipV="1">
          <a:off x="8750300" y="6148707"/>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108043</xdr:rowOff>
    </xdr:from>
    <xdr:to>
      <xdr:col>45</xdr:col>
      <xdr:colOff>177800</xdr:colOff>
      <xdr:row>36</xdr:row>
      <xdr:rowOff>53568</xdr:rowOff>
    </xdr:to>
    <xdr:cxnSp macro="">
      <xdr:nvCxnSpPr>
        <xdr:cNvPr id="290" name="直線コネクタ 289"/>
        <xdr:cNvCxnSpPr/>
      </xdr:nvCxnSpPr>
      <xdr:spPr>
        <a:xfrm>
          <a:off x="7861300" y="6108793"/>
          <a:ext cx="889000" cy="1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108043</xdr:rowOff>
    </xdr:from>
    <xdr:to>
      <xdr:col>41</xdr:col>
      <xdr:colOff>50800</xdr:colOff>
      <xdr:row>37</xdr:row>
      <xdr:rowOff>1264</xdr:rowOff>
    </xdr:to>
    <xdr:cxnSp macro="">
      <xdr:nvCxnSpPr>
        <xdr:cNvPr id="293" name="直線コネクタ 292"/>
        <xdr:cNvCxnSpPr/>
      </xdr:nvCxnSpPr>
      <xdr:spPr>
        <a:xfrm flipV="1">
          <a:off x="6972300" y="6108793"/>
          <a:ext cx="889000" cy="23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31151</xdr:rowOff>
    </xdr:from>
    <xdr:to>
      <xdr:col>55</xdr:col>
      <xdr:colOff>50800</xdr:colOff>
      <xdr:row>32</xdr:row>
      <xdr:rowOff>132751</xdr:rowOff>
    </xdr:to>
    <xdr:sp macro="" textlink="">
      <xdr:nvSpPr>
        <xdr:cNvPr id="303" name="楕円 302"/>
        <xdr:cNvSpPr/>
      </xdr:nvSpPr>
      <xdr:spPr>
        <a:xfrm>
          <a:off x="10426700" y="55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54028</xdr:rowOff>
    </xdr:from>
    <xdr:ext cx="599010" cy="259045"/>
    <xdr:sp macro="" textlink="">
      <xdr:nvSpPr>
        <xdr:cNvPr id="304" name="補助費等該当値テキスト"/>
        <xdr:cNvSpPr txBox="1"/>
      </xdr:nvSpPr>
      <xdr:spPr>
        <a:xfrm>
          <a:off x="10528300" y="536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97157</xdr:rowOff>
    </xdr:from>
    <xdr:to>
      <xdr:col>50</xdr:col>
      <xdr:colOff>165100</xdr:colOff>
      <xdr:row>36</xdr:row>
      <xdr:rowOff>27307</xdr:rowOff>
    </xdr:to>
    <xdr:sp macro="" textlink="">
      <xdr:nvSpPr>
        <xdr:cNvPr id="305" name="楕円 304"/>
        <xdr:cNvSpPr/>
      </xdr:nvSpPr>
      <xdr:spPr>
        <a:xfrm>
          <a:off x="9588500" y="60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43834</xdr:rowOff>
    </xdr:from>
    <xdr:ext cx="599010" cy="259045"/>
    <xdr:sp macro="" textlink="">
      <xdr:nvSpPr>
        <xdr:cNvPr id="306" name="テキスト ボックス 305"/>
        <xdr:cNvSpPr txBox="1"/>
      </xdr:nvSpPr>
      <xdr:spPr>
        <a:xfrm>
          <a:off x="9339795" y="587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2768</xdr:rowOff>
    </xdr:from>
    <xdr:to>
      <xdr:col>46</xdr:col>
      <xdr:colOff>38100</xdr:colOff>
      <xdr:row>36</xdr:row>
      <xdr:rowOff>104368</xdr:rowOff>
    </xdr:to>
    <xdr:sp macro="" textlink="">
      <xdr:nvSpPr>
        <xdr:cNvPr id="307" name="楕円 306"/>
        <xdr:cNvSpPr/>
      </xdr:nvSpPr>
      <xdr:spPr>
        <a:xfrm>
          <a:off x="8699500" y="61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120895</xdr:rowOff>
    </xdr:from>
    <xdr:ext cx="599010" cy="259045"/>
    <xdr:sp macro="" textlink="">
      <xdr:nvSpPr>
        <xdr:cNvPr id="308" name="テキスト ボックス 307"/>
        <xdr:cNvSpPr txBox="1"/>
      </xdr:nvSpPr>
      <xdr:spPr>
        <a:xfrm>
          <a:off x="8450795" y="595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57243</xdr:rowOff>
    </xdr:from>
    <xdr:to>
      <xdr:col>41</xdr:col>
      <xdr:colOff>101600</xdr:colOff>
      <xdr:row>35</xdr:row>
      <xdr:rowOff>158843</xdr:rowOff>
    </xdr:to>
    <xdr:sp macro="" textlink="">
      <xdr:nvSpPr>
        <xdr:cNvPr id="309" name="楕円 308"/>
        <xdr:cNvSpPr/>
      </xdr:nvSpPr>
      <xdr:spPr>
        <a:xfrm>
          <a:off x="7810500" y="60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3920</xdr:rowOff>
    </xdr:from>
    <xdr:ext cx="599010" cy="259045"/>
    <xdr:sp macro="" textlink="">
      <xdr:nvSpPr>
        <xdr:cNvPr id="310" name="テキスト ボックス 309"/>
        <xdr:cNvSpPr txBox="1"/>
      </xdr:nvSpPr>
      <xdr:spPr>
        <a:xfrm>
          <a:off x="7561795" y="583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121914</xdr:rowOff>
    </xdr:from>
    <xdr:to>
      <xdr:col>36</xdr:col>
      <xdr:colOff>165100</xdr:colOff>
      <xdr:row>37</xdr:row>
      <xdr:rowOff>52064</xdr:rowOff>
    </xdr:to>
    <xdr:sp macro="" textlink="">
      <xdr:nvSpPr>
        <xdr:cNvPr id="311" name="楕円 310"/>
        <xdr:cNvSpPr/>
      </xdr:nvSpPr>
      <xdr:spPr>
        <a:xfrm>
          <a:off x="6921500" y="62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68591</xdr:rowOff>
    </xdr:from>
    <xdr:ext cx="599010" cy="259045"/>
    <xdr:sp macro="" textlink="">
      <xdr:nvSpPr>
        <xdr:cNvPr id="312" name="テキスト ボックス 311"/>
        <xdr:cNvSpPr txBox="1"/>
      </xdr:nvSpPr>
      <xdr:spPr>
        <a:xfrm>
          <a:off x="6672795" y="606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29876</xdr:rowOff>
    </xdr:from>
    <xdr:to>
      <xdr:col>55</xdr:col>
      <xdr:colOff>0</xdr:colOff>
      <xdr:row>51</xdr:row>
      <xdr:rowOff>85906</xdr:rowOff>
    </xdr:to>
    <xdr:cxnSp macro="">
      <xdr:nvCxnSpPr>
        <xdr:cNvPr id="341" name="直線コネクタ 340"/>
        <xdr:cNvCxnSpPr/>
      </xdr:nvCxnSpPr>
      <xdr:spPr>
        <a:xfrm>
          <a:off x="9639300" y="8773826"/>
          <a:ext cx="8382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29876</xdr:rowOff>
    </xdr:from>
    <xdr:to>
      <xdr:col>50</xdr:col>
      <xdr:colOff>114300</xdr:colOff>
      <xdr:row>54</xdr:row>
      <xdr:rowOff>39143</xdr:rowOff>
    </xdr:to>
    <xdr:cxnSp macro="">
      <xdr:nvCxnSpPr>
        <xdr:cNvPr id="344" name="直線コネクタ 343"/>
        <xdr:cNvCxnSpPr/>
      </xdr:nvCxnSpPr>
      <xdr:spPr>
        <a:xfrm flipV="1">
          <a:off x="8750300" y="8773826"/>
          <a:ext cx="889000" cy="5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68362</xdr:rowOff>
    </xdr:from>
    <xdr:to>
      <xdr:col>45</xdr:col>
      <xdr:colOff>177800</xdr:colOff>
      <xdr:row>54</xdr:row>
      <xdr:rowOff>39143</xdr:rowOff>
    </xdr:to>
    <xdr:cxnSp macro="">
      <xdr:nvCxnSpPr>
        <xdr:cNvPr id="347" name="直線コネクタ 346"/>
        <xdr:cNvCxnSpPr/>
      </xdr:nvCxnSpPr>
      <xdr:spPr>
        <a:xfrm>
          <a:off x="7861300" y="9155212"/>
          <a:ext cx="889000" cy="14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68362</xdr:rowOff>
    </xdr:from>
    <xdr:to>
      <xdr:col>41</xdr:col>
      <xdr:colOff>50800</xdr:colOff>
      <xdr:row>55</xdr:row>
      <xdr:rowOff>124639</xdr:rowOff>
    </xdr:to>
    <xdr:cxnSp macro="">
      <xdr:nvCxnSpPr>
        <xdr:cNvPr id="350" name="直線コネクタ 349"/>
        <xdr:cNvCxnSpPr/>
      </xdr:nvCxnSpPr>
      <xdr:spPr>
        <a:xfrm flipV="1">
          <a:off x="6972300" y="9155212"/>
          <a:ext cx="889000" cy="39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35106</xdr:rowOff>
    </xdr:from>
    <xdr:to>
      <xdr:col>55</xdr:col>
      <xdr:colOff>50800</xdr:colOff>
      <xdr:row>51</xdr:row>
      <xdr:rowOff>136706</xdr:rowOff>
    </xdr:to>
    <xdr:sp macro="" textlink="">
      <xdr:nvSpPr>
        <xdr:cNvPr id="360" name="楕円 359"/>
        <xdr:cNvSpPr/>
      </xdr:nvSpPr>
      <xdr:spPr>
        <a:xfrm>
          <a:off x="10426700" y="87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121483</xdr:rowOff>
    </xdr:from>
    <xdr:ext cx="599010" cy="259045"/>
    <xdr:sp macro="" textlink="">
      <xdr:nvSpPr>
        <xdr:cNvPr id="361" name="普通建設事業費該当値テキスト"/>
        <xdr:cNvSpPr txBox="1"/>
      </xdr:nvSpPr>
      <xdr:spPr>
        <a:xfrm>
          <a:off x="10528300" y="86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150526</xdr:rowOff>
    </xdr:from>
    <xdr:to>
      <xdr:col>50</xdr:col>
      <xdr:colOff>165100</xdr:colOff>
      <xdr:row>51</xdr:row>
      <xdr:rowOff>80676</xdr:rowOff>
    </xdr:to>
    <xdr:sp macro="" textlink="">
      <xdr:nvSpPr>
        <xdr:cNvPr id="362" name="楕円 361"/>
        <xdr:cNvSpPr/>
      </xdr:nvSpPr>
      <xdr:spPr>
        <a:xfrm>
          <a:off x="9588500" y="87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97203</xdr:rowOff>
    </xdr:from>
    <xdr:ext cx="599010" cy="259045"/>
    <xdr:sp macro="" textlink="">
      <xdr:nvSpPr>
        <xdr:cNvPr id="363" name="テキスト ボックス 362"/>
        <xdr:cNvSpPr txBox="1"/>
      </xdr:nvSpPr>
      <xdr:spPr>
        <a:xfrm>
          <a:off x="9339795" y="849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159793</xdr:rowOff>
    </xdr:from>
    <xdr:to>
      <xdr:col>46</xdr:col>
      <xdr:colOff>38100</xdr:colOff>
      <xdr:row>54</xdr:row>
      <xdr:rowOff>89943</xdr:rowOff>
    </xdr:to>
    <xdr:sp macro="" textlink="">
      <xdr:nvSpPr>
        <xdr:cNvPr id="364" name="楕円 363"/>
        <xdr:cNvSpPr/>
      </xdr:nvSpPr>
      <xdr:spPr>
        <a:xfrm>
          <a:off x="8699500" y="92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106470</xdr:rowOff>
    </xdr:from>
    <xdr:ext cx="599010" cy="259045"/>
    <xdr:sp macro="" textlink="">
      <xdr:nvSpPr>
        <xdr:cNvPr id="365" name="テキスト ボックス 364"/>
        <xdr:cNvSpPr txBox="1"/>
      </xdr:nvSpPr>
      <xdr:spPr>
        <a:xfrm>
          <a:off x="8450795" y="902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17562</xdr:rowOff>
    </xdr:from>
    <xdr:to>
      <xdr:col>41</xdr:col>
      <xdr:colOff>101600</xdr:colOff>
      <xdr:row>53</xdr:row>
      <xdr:rowOff>119162</xdr:rowOff>
    </xdr:to>
    <xdr:sp macro="" textlink="">
      <xdr:nvSpPr>
        <xdr:cNvPr id="366" name="楕円 365"/>
        <xdr:cNvSpPr/>
      </xdr:nvSpPr>
      <xdr:spPr>
        <a:xfrm>
          <a:off x="7810500" y="91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135689</xdr:rowOff>
    </xdr:from>
    <xdr:ext cx="599010" cy="259045"/>
    <xdr:sp macro="" textlink="">
      <xdr:nvSpPr>
        <xdr:cNvPr id="367" name="テキスト ボックス 366"/>
        <xdr:cNvSpPr txBox="1"/>
      </xdr:nvSpPr>
      <xdr:spPr>
        <a:xfrm>
          <a:off x="7561795" y="887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73839</xdr:rowOff>
    </xdr:from>
    <xdr:to>
      <xdr:col>36</xdr:col>
      <xdr:colOff>165100</xdr:colOff>
      <xdr:row>56</xdr:row>
      <xdr:rowOff>3989</xdr:rowOff>
    </xdr:to>
    <xdr:sp macro="" textlink="">
      <xdr:nvSpPr>
        <xdr:cNvPr id="368" name="楕円 367"/>
        <xdr:cNvSpPr/>
      </xdr:nvSpPr>
      <xdr:spPr>
        <a:xfrm>
          <a:off x="6921500" y="95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20516</xdr:rowOff>
    </xdr:from>
    <xdr:ext cx="599010" cy="259045"/>
    <xdr:sp macro="" textlink="">
      <xdr:nvSpPr>
        <xdr:cNvPr id="369" name="テキスト ボックス 368"/>
        <xdr:cNvSpPr txBox="1"/>
      </xdr:nvSpPr>
      <xdr:spPr>
        <a:xfrm>
          <a:off x="6672795" y="927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104619</xdr:rowOff>
    </xdr:from>
    <xdr:to>
      <xdr:col>55</xdr:col>
      <xdr:colOff>0</xdr:colOff>
      <xdr:row>73</xdr:row>
      <xdr:rowOff>144377</xdr:rowOff>
    </xdr:to>
    <xdr:cxnSp macro="">
      <xdr:nvCxnSpPr>
        <xdr:cNvPr id="396" name="直線コネクタ 395"/>
        <xdr:cNvCxnSpPr/>
      </xdr:nvCxnSpPr>
      <xdr:spPr>
        <a:xfrm flipV="1">
          <a:off x="9639300" y="12620469"/>
          <a:ext cx="838200" cy="3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144377</xdr:rowOff>
    </xdr:from>
    <xdr:to>
      <xdr:col>50</xdr:col>
      <xdr:colOff>114300</xdr:colOff>
      <xdr:row>76</xdr:row>
      <xdr:rowOff>157731</xdr:rowOff>
    </xdr:to>
    <xdr:cxnSp macro="">
      <xdr:nvCxnSpPr>
        <xdr:cNvPr id="399" name="直線コネクタ 398"/>
        <xdr:cNvCxnSpPr/>
      </xdr:nvCxnSpPr>
      <xdr:spPr>
        <a:xfrm flipV="1">
          <a:off x="8750300" y="12660227"/>
          <a:ext cx="889000" cy="5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1" name="テキスト ボックス 400"/>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157731</xdr:rowOff>
    </xdr:from>
    <xdr:to>
      <xdr:col>45</xdr:col>
      <xdr:colOff>177800</xdr:colOff>
      <xdr:row>77</xdr:row>
      <xdr:rowOff>16444</xdr:rowOff>
    </xdr:to>
    <xdr:cxnSp macro="">
      <xdr:nvCxnSpPr>
        <xdr:cNvPr id="402" name="直線コネクタ 401"/>
        <xdr:cNvCxnSpPr/>
      </xdr:nvCxnSpPr>
      <xdr:spPr>
        <a:xfrm flipV="1">
          <a:off x="7861300" y="1318793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16444</xdr:rowOff>
    </xdr:from>
    <xdr:to>
      <xdr:col>41</xdr:col>
      <xdr:colOff>50800</xdr:colOff>
      <xdr:row>78</xdr:row>
      <xdr:rowOff>102896</xdr:rowOff>
    </xdr:to>
    <xdr:cxnSp macro="">
      <xdr:nvCxnSpPr>
        <xdr:cNvPr id="405" name="直線コネクタ 404"/>
        <xdr:cNvCxnSpPr/>
      </xdr:nvCxnSpPr>
      <xdr:spPr>
        <a:xfrm flipV="1">
          <a:off x="6972300" y="13218094"/>
          <a:ext cx="889000" cy="25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53819</xdr:rowOff>
    </xdr:from>
    <xdr:to>
      <xdr:col>55</xdr:col>
      <xdr:colOff>50800</xdr:colOff>
      <xdr:row>73</xdr:row>
      <xdr:rowOff>155419</xdr:rowOff>
    </xdr:to>
    <xdr:sp macro="" textlink="">
      <xdr:nvSpPr>
        <xdr:cNvPr id="415" name="楕円 414"/>
        <xdr:cNvSpPr/>
      </xdr:nvSpPr>
      <xdr:spPr>
        <a:xfrm>
          <a:off x="10426700" y="125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76696</xdr:rowOff>
    </xdr:from>
    <xdr:ext cx="599010" cy="259045"/>
    <xdr:sp macro="" textlink="">
      <xdr:nvSpPr>
        <xdr:cNvPr id="416" name="普通建設事業費 （ うち新規整備　）該当値テキスト"/>
        <xdr:cNvSpPr txBox="1"/>
      </xdr:nvSpPr>
      <xdr:spPr>
        <a:xfrm>
          <a:off x="10528300" y="1242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93577</xdr:rowOff>
    </xdr:from>
    <xdr:to>
      <xdr:col>50</xdr:col>
      <xdr:colOff>165100</xdr:colOff>
      <xdr:row>74</xdr:row>
      <xdr:rowOff>23727</xdr:rowOff>
    </xdr:to>
    <xdr:sp macro="" textlink="">
      <xdr:nvSpPr>
        <xdr:cNvPr id="417" name="楕円 416"/>
        <xdr:cNvSpPr/>
      </xdr:nvSpPr>
      <xdr:spPr>
        <a:xfrm>
          <a:off x="9588500" y="1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40254</xdr:rowOff>
    </xdr:from>
    <xdr:ext cx="599010" cy="259045"/>
    <xdr:sp macro="" textlink="">
      <xdr:nvSpPr>
        <xdr:cNvPr id="418" name="テキスト ボックス 417"/>
        <xdr:cNvSpPr txBox="1"/>
      </xdr:nvSpPr>
      <xdr:spPr>
        <a:xfrm>
          <a:off x="9339795" y="1238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106931</xdr:rowOff>
    </xdr:from>
    <xdr:to>
      <xdr:col>46</xdr:col>
      <xdr:colOff>38100</xdr:colOff>
      <xdr:row>77</xdr:row>
      <xdr:rowOff>37081</xdr:rowOff>
    </xdr:to>
    <xdr:sp macro="" textlink="">
      <xdr:nvSpPr>
        <xdr:cNvPr id="419" name="楕円 418"/>
        <xdr:cNvSpPr/>
      </xdr:nvSpPr>
      <xdr:spPr>
        <a:xfrm>
          <a:off x="8699500" y="131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53609</xdr:rowOff>
    </xdr:from>
    <xdr:ext cx="534377" cy="259045"/>
    <xdr:sp macro="" textlink="">
      <xdr:nvSpPr>
        <xdr:cNvPr id="420" name="テキスト ボックス 419"/>
        <xdr:cNvSpPr txBox="1"/>
      </xdr:nvSpPr>
      <xdr:spPr>
        <a:xfrm>
          <a:off x="8483111" y="129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137094</xdr:rowOff>
    </xdr:from>
    <xdr:to>
      <xdr:col>41</xdr:col>
      <xdr:colOff>101600</xdr:colOff>
      <xdr:row>77</xdr:row>
      <xdr:rowOff>67244</xdr:rowOff>
    </xdr:to>
    <xdr:sp macro="" textlink="">
      <xdr:nvSpPr>
        <xdr:cNvPr id="421" name="楕円 420"/>
        <xdr:cNvSpPr/>
      </xdr:nvSpPr>
      <xdr:spPr>
        <a:xfrm>
          <a:off x="7810500" y="131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83770</xdr:rowOff>
    </xdr:from>
    <xdr:ext cx="534377" cy="259045"/>
    <xdr:sp macro="" textlink="">
      <xdr:nvSpPr>
        <xdr:cNvPr id="422" name="テキスト ボックス 421"/>
        <xdr:cNvSpPr txBox="1"/>
      </xdr:nvSpPr>
      <xdr:spPr>
        <a:xfrm>
          <a:off x="7594111" y="1294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52096</xdr:rowOff>
    </xdr:from>
    <xdr:to>
      <xdr:col>36</xdr:col>
      <xdr:colOff>165100</xdr:colOff>
      <xdr:row>78</xdr:row>
      <xdr:rowOff>153696</xdr:rowOff>
    </xdr:to>
    <xdr:sp macro="" textlink="">
      <xdr:nvSpPr>
        <xdr:cNvPr id="423" name="楕円 422"/>
        <xdr:cNvSpPr/>
      </xdr:nvSpPr>
      <xdr:spPr>
        <a:xfrm>
          <a:off x="6921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144823</xdr:rowOff>
    </xdr:from>
    <xdr:ext cx="469744" cy="259045"/>
    <xdr:sp macro="" textlink="">
      <xdr:nvSpPr>
        <xdr:cNvPr id="424" name="テキスト ボックス 423"/>
        <xdr:cNvSpPr txBox="1"/>
      </xdr:nvSpPr>
      <xdr:spPr>
        <a:xfrm>
          <a:off x="6737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66740</xdr:rowOff>
    </xdr:from>
    <xdr:to>
      <xdr:col>55</xdr:col>
      <xdr:colOff>0</xdr:colOff>
      <xdr:row>95</xdr:row>
      <xdr:rowOff>49047</xdr:rowOff>
    </xdr:to>
    <xdr:cxnSp macro="">
      <xdr:nvCxnSpPr>
        <xdr:cNvPr id="451" name="直線コネクタ 450"/>
        <xdr:cNvCxnSpPr/>
      </xdr:nvCxnSpPr>
      <xdr:spPr>
        <a:xfrm>
          <a:off x="9639300" y="16183040"/>
          <a:ext cx="838200" cy="1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66740</xdr:rowOff>
    </xdr:from>
    <xdr:to>
      <xdr:col>50</xdr:col>
      <xdr:colOff>114300</xdr:colOff>
      <xdr:row>94</xdr:row>
      <xdr:rowOff>166798</xdr:rowOff>
    </xdr:to>
    <xdr:cxnSp macro="">
      <xdr:nvCxnSpPr>
        <xdr:cNvPr id="454" name="直線コネクタ 453"/>
        <xdr:cNvCxnSpPr/>
      </xdr:nvCxnSpPr>
      <xdr:spPr>
        <a:xfrm flipV="1">
          <a:off x="8750300" y="16183040"/>
          <a:ext cx="8890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14455</xdr:rowOff>
    </xdr:from>
    <xdr:to>
      <xdr:col>45</xdr:col>
      <xdr:colOff>177800</xdr:colOff>
      <xdr:row>94</xdr:row>
      <xdr:rowOff>166798</xdr:rowOff>
    </xdr:to>
    <xdr:cxnSp macro="">
      <xdr:nvCxnSpPr>
        <xdr:cNvPr id="457" name="直線コネクタ 456"/>
        <xdr:cNvCxnSpPr/>
      </xdr:nvCxnSpPr>
      <xdr:spPr>
        <a:xfrm>
          <a:off x="7861300" y="16130755"/>
          <a:ext cx="889000" cy="15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14455</xdr:rowOff>
    </xdr:from>
    <xdr:to>
      <xdr:col>41</xdr:col>
      <xdr:colOff>50800</xdr:colOff>
      <xdr:row>95</xdr:row>
      <xdr:rowOff>75692</xdr:rowOff>
    </xdr:to>
    <xdr:cxnSp macro="">
      <xdr:nvCxnSpPr>
        <xdr:cNvPr id="460" name="直線コネクタ 459"/>
        <xdr:cNvCxnSpPr/>
      </xdr:nvCxnSpPr>
      <xdr:spPr>
        <a:xfrm flipV="1">
          <a:off x="6972300" y="16130755"/>
          <a:ext cx="889000" cy="23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169697</xdr:rowOff>
    </xdr:from>
    <xdr:to>
      <xdr:col>55</xdr:col>
      <xdr:colOff>50800</xdr:colOff>
      <xdr:row>95</xdr:row>
      <xdr:rowOff>99847</xdr:rowOff>
    </xdr:to>
    <xdr:sp macro="" textlink="">
      <xdr:nvSpPr>
        <xdr:cNvPr id="470" name="楕円 469"/>
        <xdr:cNvSpPr/>
      </xdr:nvSpPr>
      <xdr:spPr>
        <a:xfrm>
          <a:off x="10426700" y="162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21124</xdr:rowOff>
    </xdr:from>
    <xdr:ext cx="599010" cy="259045"/>
    <xdr:sp macro="" textlink="">
      <xdr:nvSpPr>
        <xdr:cNvPr id="471" name="普通建設事業費 （ うち更新整備　）該当値テキスト"/>
        <xdr:cNvSpPr txBox="1"/>
      </xdr:nvSpPr>
      <xdr:spPr>
        <a:xfrm>
          <a:off x="10528300" y="1613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15940</xdr:rowOff>
    </xdr:from>
    <xdr:to>
      <xdr:col>50</xdr:col>
      <xdr:colOff>165100</xdr:colOff>
      <xdr:row>94</xdr:row>
      <xdr:rowOff>117540</xdr:rowOff>
    </xdr:to>
    <xdr:sp macro="" textlink="">
      <xdr:nvSpPr>
        <xdr:cNvPr id="472" name="楕円 471"/>
        <xdr:cNvSpPr/>
      </xdr:nvSpPr>
      <xdr:spPr>
        <a:xfrm>
          <a:off x="9588500" y="161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134067</xdr:rowOff>
    </xdr:from>
    <xdr:ext cx="599010" cy="259045"/>
    <xdr:sp macro="" textlink="">
      <xdr:nvSpPr>
        <xdr:cNvPr id="473" name="テキスト ボックス 472"/>
        <xdr:cNvSpPr txBox="1"/>
      </xdr:nvSpPr>
      <xdr:spPr>
        <a:xfrm>
          <a:off x="9339795" y="1590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115998</xdr:rowOff>
    </xdr:from>
    <xdr:to>
      <xdr:col>46</xdr:col>
      <xdr:colOff>38100</xdr:colOff>
      <xdr:row>95</xdr:row>
      <xdr:rowOff>46148</xdr:rowOff>
    </xdr:to>
    <xdr:sp macro="" textlink="">
      <xdr:nvSpPr>
        <xdr:cNvPr id="474" name="楕円 473"/>
        <xdr:cNvSpPr/>
      </xdr:nvSpPr>
      <xdr:spPr>
        <a:xfrm>
          <a:off x="8699500" y="162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62675</xdr:rowOff>
    </xdr:from>
    <xdr:ext cx="599010" cy="259045"/>
    <xdr:sp macro="" textlink="">
      <xdr:nvSpPr>
        <xdr:cNvPr id="475" name="テキスト ボックス 474"/>
        <xdr:cNvSpPr txBox="1"/>
      </xdr:nvSpPr>
      <xdr:spPr>
        <a:xfrm>
          <a:off x="8450795" y="160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135105</xdr:rowOff>
    </xdr:from>
    <xdr:to>
      <xdr:col>41</xdr:col>
      <xdr:colOff>101600</xdr:colOff>
      <xdr:row>94</xdr:row>
      <xdr:rowOff>65255</xdr:rowOff>
    </xdr:to>
    <xdr:sp macro="" textlink="">
      <xdr:nvSpPr>
        <xdr:cNvPr id="476" name="楕円 475"/>
        <xdr:cNvSpPr/>
      </xdr:nvSpPr>
      <xdr:spPr>
        <a:xfrm>
          <a:off x="7810500" y="160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81782</xdr:rowOff>
    </xdr:from>
    <xdr:ext cx="599010" cy="259045"/>
    <xdr:sp macro="" textlink="">
      <xdr:nvSpPr>
        <xdr:cNvPr id="477" name="テキスト ボックス 476"/>
        <xdr:cNvSpPr txBox="1"/>
      </xdr:nvSpPr>
      <xdr:spPr>
        <a:xfrm>
          <a:off x="7561795" y="158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24892</xdr:rowOff>
    </xdr:from>
    <xdr:to>
      <xdr:col>36</xdr:col>
      <xdr:colOff>165100</xdr:colOff>
      <xdr:row>95</xdr:row>
      <xdr:rowOff>126492</xdr:rowOff>
    </xdr:to>
    <xdr:sp macro="" textlink="">
      <xdr:nvSpPr>
        <xdr:cNvPr id="478" name="楕円 477"/>
        <xdr:cNvSpPr/>
      </xdr:nvSpPr>
      <xdr:spPr>
        <a:xfrm>
          <a:off x="6921500" y="163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143019</xdr:rowOff>
    </xdr:from>
    <xdr:ext cx="599010" cy="259045"/>
    <xdr:sp macro="" textlink="">
      <xdr:nvSpPr>
        <xdr:cNvPr id="479" name="テキスト ボックス 478"/>
        <xdr:cNvSpPr txBox="1"/>
      </xdr:nvSpPr>
      <xdr:spPr>
        <a:xfrm>
          <a:off x="6672795" y="1608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43071</xdr:rowOff>
    </xdr:from>
    <xdr:to>
      <xdr:col>85</xdr:col>
      <xdr:colOff>127000</xdr:colOff>
      <xdr:row>37</xdr:row>
      <xdr:rowOff>161028</xdr:rowOff>
    </xdr:to>
    <xdr:cxnSp macro="">
      <xdr:nvCxnSpPr>
        <xdr:cNvPr id="506" name="直線コネクタ 505"/>
        <xdr:cNvCxnSpPr/>
      </xdr:nvCxnSpPr>
      <xdr:spPr>
        <a:xfrm flipV="1">
          <a:off x="15481300" y="5872371"/>
          <a:ext cx="838200" cy="63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7" name="災害復旧事業費平均値テキスト"/>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66708</xdr:rowOff>
    </xdr:from>
    <xdr:to>
      <xdr:col>81</xdr:col>
      <xdr:colOff>50800</xdr:colOff>
      <xdr:row>37</xdr:row>
      <xdr:rowOff>161028</xdr:rowOff>
    </xdr:to>
    <xdr:cxnSp macro="">
      <xdr:nvCxnSpPr>
        <xdr:cNvPr id="509" name="直線コネクタ 508"/>
        <xdr:cNvCxnSpPr/>
      </xdr:nvCxnSpPr>
      <xdr:spPr>
        <a:xfrm>
          <a:off x="14592300" y="6410358"/>
          <a:ext cx="889000" cy="9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66708</xdr:rowOff>
    </xdr:from>
    <xdr:to>
      <xdr:col>76</xdr:col>
      <xdr:colOff>114300</xdr:colOff>
      <xdr:row>38</xdr:row>
      <xdr:rowOff>84882</xdr:rowOff>
    </xdr:to>
    <xdr:cxnSp macro="">
      <xdr:nvCxnSpPr>
        <xdr:cNvPr id="512" name="直線コネクタ 511"/>
        <xdr:cNvCxnSpPr/>
      </xdr:nvCxnSpPr>
      <xdr:spPr>
        <a:xfrm flipV="1">
          <a:off x="13703300" y="6410358"/>
          <a:ext cx="889000" cy="1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40579</xdr:rowOff>
    </xdr:from>
    <xdr:to>
      <xdr:col>71</xdr:col>
      <xdr:colOff>177800</xdr:colOff>
      <xdr:row>38</xdr:row>
      <xdr:rowOff>84882</xdr:rowOff>
    </xdr:to>
    <xdr:cxnSp macro="">
      <xdr:nvCxnSpPr>
        <xdr:cNvPr id="515" name="直線コネクタ 514"/>
        <xdr:cNvCxnSpPr/>
      </xdr:nvCxnSpPr>
      <xdr:spPr>
        <a:xfrm>
          <a:off x="12814300" y="6384229"/>
          <a:ext cx="889000" cy="21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163721</xdr:rowOff>
    </xdr:from>
    <xdr:to>
      <xdr:col>85</xdr:col>
      <xdr:colOff>177800</xdr:colOff>
      <xdr:row>34</xdr:row>
      <xdr:rowOff>93871</xdr:rowOff>
    </xdr:to>
    <xdr:sp macro="" textlink="">
      <xdr:nvSpPr>
        <xdr:cNvPr id="525" name="楕円 524"/>
        <xdr:cNvSpPr/>
      </xdr:nvSpPr>
      <xdr:spPr>
        <a:xfrm>
          <a:off x="16268700" y="58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15148</xdr:rowOff>
    </xdr:from>
    <xdr:ext cx="534377" cy="259045"/>
    <xdr:sp macro="" textlink="">
      <xdr:nvSpPr>
        <xdr:cNvPr id="526" name="災害復旧事業費該当値テキスト"/>
        <xdr:cNvSpPr txBox="1"/>
      </xdr:nvSpPr>
      <xdr:spPr>
        <a:xfrm>
          <a:off x="16370300" y="56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110229</xdr:rowOff>
    </xdr:from>
    <xdr:to>
      <xdr:col>81</xdr:col>
      <xdr:colOff>101600</xdr:colOff>
      <xdr:row>38</xdr:row>
      <xdr:rowOff>40379</xdr:rowOff>
    </xdr:to>
    <xdr:sp macro="" textlink="">
      <xdr:nvSpPr>
        <xdr:cNvPr id="527" name="楕円 526"/>
        <xdr:cNvSpPr/>
      </xdr:nvSpPr>
      <xdr:spPr>
        <a:xfrm>
          <a:off x="15430500" y="64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56906</xdr:rowOff>
    </xdr:from>
    <xdr:ext cx="469744" cy="259045"/>
    <xdr:sp macro="" textlink="">
      <xdr:nvSpPr>
        <xdr:cNvPr id="528" name="テキスト ボックス 527"/>
        <xdr:cNvSpPr txBox="1"/>
      </xdr:nvSpPr>
      <xdr:spPr>
        <a:xfrm>
          <a:off x="15246428" y="62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15908</xdr:rowOff>
    </xdr:from>
    <xdr:to>
      <xdr:col>76</xdr:col>
      <xdr:colOff>165100</xdr:colOff>
      <xdr:row>37</xdr:row>
      <xdr:rowOff>117508</xdr:rowOff>
    </xdr:to>
    <xdr:sp macro="" textlink="">
      <xdr:nvSpPr>
        <xdr:cNvPr id="529" name="楕円 528"/>
        <xdr:cNvSpPr/>
      </xdr:nvSpPr>
      <xdr:spPr>
        <a:xfrm>
          <a:off x="14541500" y="63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134035</xdr:rowOff>
    </xdr:from>
    <xdr:ext cx="534377" cy="259045"/>
    <xdr:sp macro="" textlink="">
      <xdr:nvSpPr>
        <xdr:cNvPr id="530" name="テキスト ボックス 529"/>
        <xdr:cNvSpPr txBox="1"/>
      </xdr:nvSpPr>
      <xdr:spPr>
        <a:xfrm>
          <a:off x="14325111" y="613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34082</xdr:rowOff>
    </xdr:from>
    <xdr:to>
      <xdr:col>72</xdr:col>
      <xdr:colOff>38100</xdr:colOff>
      <xdr:row>38</xdr:row>
      <xdr:rowOff>135682</xdr:rowOff>
    </xdr:to>
    <xdr:sp macro="" textlink="">
      <xdr:nvSpPr>
        <xdr:cNvPr id="531" name="楕円 530"/>
        <xdr:cNvSpPr/>
      </xdr:nvSpPr>
      <xdr:spPr>
        <a:xfrm>
          <a:off x="13652500" y="65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152209</xdr:rowOff>
    </xdr:from>
    <xdr:ext cx="469744" cy="259045"/>
    <xdr:sp macro="" textlink="">
      <xdr:nvSpPr>
        <xdr:cNvPr id="532" name="テキスト ボックス 531"/>
        <xdr:cNvSpPr txBox="1"/>
      </xdr:nvSpPr>
      <xdr:spPr>
        <a:xfrm>
          <a:off x="13468428" y="63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161229</xdr:rowOff>
    </xdr:from>
    <xdr:to>
      <xdr:col>67</xdr:col>
      <xdr:colOff>101600</xdr:colOff>
      <xdr:row>37</xdr:row>
      <xdr:rowOff>91379</xdr:rowOff>
    </xdr:to>
    <xdr:sp macro="" textlink="">
      <xdr:nvSpPr>
        <xdr:cNvPr id="533" name="楕円 532"/>
        <xdr:cNvSpPr/>
      </xdr:nvSpPr>
      <xdr:spPr>
        <a:xfrm>
          <a:off x="12763500" y="633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107906</xdr:rowOff>
    </xdr:from>
    <xdr:ext cx="534377" cy="259045"/>
    <xdr:sp macro="" textlink="">
      <xdr:nvSpPr>
        <xdr:cNvPr id="534" name="テキスト ボックス 533"/>
        <xdr:cNvSpPr txBox="1"/>
      </xdr:nvSpPr>
      <xdr:spPr>
        <a:xfrm>
          <a:off x="12547111" y="610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119995</xdr:rowOff>
    </xdr:from>
    <xdr:to>
      <xdr:col>85</xdr:col>
      <xdr:colOff>127000</xdr:colOff>
      <xdr:row>71</xdr:row>
      <xdr:rowOff>156060</xdr:rowOff>
    </xdr:to>
    <xdr:cxnSp macro="">
      <xdr:nvCxnSpPr>
        <xdr:cNvPr id="612" name="直線コネクタ 611"/>
        <xdr:cNvCxnSpPr/>
      </xdr:nvCxnSpPr>
      <xdr:spPr>
        <a:xfrm flipV="1">
          <a:off x="15481300" y="12292945"/>
          <a:ext cx="8382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22337</xdr:rowOff>
    </xdr:from>
    <xdr:to>
      <xdr:col>81</xdr:col>
      <xdr:colOff>50800</xdr:colOff>
      <xdr:row>71</xdr:row>
      <xdr:rowOff>156060</xdr:rowOff>
    </xdr:to>
    <xdr:cxnSp macro="">
      <xdr:nvCxnSpPr>
        <xdr:cNvPr id="615" name="直線コネクタ 614"/>
        <xdr:cNvCxnSpPr/>
      </xdr:nvCxnSpPr>
      <xdr:spPr>
        <a:xfrm>
          <a:off x="14592300" y="12195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96716</xdr:rowOff>
    </xdr:from>
    <xdr:to>
      <xdr:col>76</xdr:col>
      <xdr:colOff>114300</xdr:colOff>
      <xdr:row>71</xdr:row>
      <xdr:rowOff>22337</xdr:rowOff>
    </xdr:to>
    <xdr:cxnSp macro="">
      <xdr:nvCxnSpPr>
        <xdr:cNvPr id="618" name="直線コネクタ 617"/>
        <xdr:cNvCxnSpPr/>
      </xdr:nvCxnSpPr>
      <xdr:spPr>
        <a:xfrm>
          <a:off x="13703300" y="12098216"/>
          <a:ext cx="889000" cy="9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96716</xdr:rowOff>
    </xdr:from>
    <xdr:to>
      <xdr:col>71</xdr:col>
      <xdr:colOff>177800</xdr:colOff>
      <xdr:row>70</xdr:row>
      <xdr:rowOff>100945</xdr:rowOff>
    </xdr:to>
    <xdr:cxnSp macro="">
      <xdr:nvCxnSpPr>
        <xdr:cNvPr id="621" name="直線コネクタ 620"/>
        <xdr:cNvCxnSpPr/>
      </xdr:nvCxnSpPr>
      <xdr:spPr>
        <a:xfrm flipV="1">
          <a:off x="12814300" y="1209821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69195</xdr:rowOff>
    </xdr:from>
    <xdr:to>
      <xdr:col>85</xdr:col>
      <xdr:colOff>177800</xdr:colOff>
      <xdr:row>71</xdr:row>
      <xdr:rowOff>170795</xdr:rowOff>
    </xdr:to>
    <xdr:sp macro="" textlink="">
      <xdr:nvSpPr>
        <xdr:cNvPr id="631" name="楕円 630"/>
        <xdr:cNvSpPr/>
      </xdr:nvSpPr>
      <xdr:spPr>
        <a:xfrm>
          <a:off x="16268700" y="122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22222</xdr:rowOff>
    </xdr:from>
    <xdr:ext cx="599010" cy="259045"/>
    <xdr:sp macro="" textlink="">
      <xdr:nvSpPr>
        <xdr:cNvPr id="632" name="公債費該当値テキスト"/>
        <xdr:cNvSpPr txBox="1"/>
      </xdr:nvSpPr>
      <xdr:spPr>
        <a:xfrm>
          <a:off x="16370300" y="1219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105260</xdr:rowOff>
    </xdr:from>
    <xdr:to>
      <xdr:col>81</xdr:col>
      <xdr:colOff>101600</xdr:colOff>
      <xdr:row>72</xdr:row>
      <xdr:rowOff>35410</xdr:rowOff>
    </xdr:to>
    <xdr:sp macro="" textlink="">
      <xdr:nvSpPr>
        <xdr:cNvPr id="633" name="楕円 632"/>
        <xdr:cNvSpPr/>
      </xdr:nvSpPr>
      <xdr:spPr>
        <a:xfrm>
          <a:off x="15430500" y="122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51937</xdr:rowOff>
    </xdr:from>
    <xdr:ext cx="599010" cy="259045"/>
    <xdr:sp macro="" textlink="">
      <xdr:nvSpPr>
        <xdr:cNvPr id="634" name="テキスト ボックス 633"/>
        <xdr:cNvSpPr txBox="1"/>
      </xdr:nvSpPr>
      <xdr:spPr>
        <a:xfrm>
          <a:off x="15181795" y="1205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142987</xdr:rowOff>
    </xdr:from>
    <xdr:to>
      <xdr:col>76</xdr:col>
      <xdr:colOff>165100</xdr:colOff>
      <xdr:row>71</xdr:row>
      <xdr:rowOff>73137</xdr:rowOff>
    </xdr:to>
    <xdr:sp macro="" textlink="">
      <xdr:nvSpPr>
        <xdr:cNvPr id="635" name="楕円 634"/>
        <xdr:cNvSpPr/>
      </xdr:nvSpPr>
      <xdr:spPr>
        <a:xfrm>
          <a:off x="14541500" y="121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89664</xdr:rowOff>
    </xdr:from>
    <xdr:ext cx="599010" cy="259045"/>
    <xdr:sp macro="" textlink="">
      <xdr:nvSpPr>
        <xdr:cNvPr id="636" name="テキスト ボックス 635"/>
        <xdr:cNvSpPr txBox="1"/>
      </xdr:nvSpPr>
      <xdr:spPr>
        <a:xfrm>
          <a:off x="14292795" y="119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45916</xdr:rowOff>
    </xdr:from>
    <xdr:to>
      <xdr:col>72</xdr:col>
      <xdr:colOff>38100</xdr:colOff>
      <xdr:row>70</xdr:row>
      <xdr:rowOff>147516</xdr:rowOff>
    </xdr:to>
    <xdr:sp macro="" textlink="">
      <xdr:nvSpPr>
        <xdr:cNvPr id="637" name="楕円 636"/>
        <xdr:cNvSpPr/>
      </xdr:nvSpPr>
      <xdr:spPr>
        <a:xfrm>
          <a:off x="13652500" y="120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164043</xdr:rowOff>
    </xdr:from>
    <xdr:ext cx="599010" cy="259045"/>
    <xdr:sp macro="" textlink="">
      <xdr:nvSpPr>
        <xdr:cNvPr id="638" name="テキスト ボックス 637"/>
        <xdr:cNvSpPr txBox="1"/>
      </xdr:nvSpPr>
      <xdr:spPr>
        <a:xfrm>
          <a:off x="13403795" y="118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50145</xdr:rowOff>
    </xdr:from>
    <xdr:to>
      <xdr:col>67</xdr:col>
      <xdr:colOff>101600</xdr:colOff>
      <xdr:row>70</xdr:row>
      <xdr:rowOff>151745</xdr:rowOff>
    </xdr:to>
    <xdr:sp macro="" textlink="">
      <xdr:nvSpPr>
        <xdr:cNvPr id="639" name="楕円 638"/>
        <xdr:cNvSpPr/>
      </xdr:nvSpPr>
      <xdr:spPr>
        <a:xfrm>
          <a:off x="12763500" y="120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168272</xdr:rowOff>
    </xdr:from>
    <xdr:ext cx="599010" cy="259045"/>
    <xdr:sp macro="" textlink="">
      <xdr:nvSpPr>
        <xdr:cNvPr id="640" name="テキスト ボックス 639"/>
        <xdr:cNvSpPr txBox="1"/>
      </xdr:nvSpPr>
      <xdr:spPr>
        <a:xfrm>
          <a:off x="12514795" y="1182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159716</xdr:rowOff>
    </xdr:from>
    <xdr:to>
      <xdr:col>85</xdr:col>
      <xdr:colOff>127000</xdr:colOff>
      <xdr:row>98</xdr:row>
      <xdr:rowOff>170041</xdr:rowOff>
    </xdr:to>
    <xdr:cxnSp macro="">
      <xdr:nvCxnSpPr>
        <xdr:cNvPr id="669" name="直線コネクタ 668"/>
        <xdr:cNvCxnSpPr/>
      </xdr:nvCxnSpPr>
      <xdr:spPr>
        <a:xfrm flipV="1">
          <a:off x="15481300" y="16961816"/>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153415</xdr:rowOff>
    </xdr:from>
    <xdr:to>
      <xdr:col>81</xdr:col>
      <xdr:colOff>50800</xdr:colOff>
      <xdr:row>98</xdr:row>
      <xdr:rowOff>170041</xdr:rowOff>
    </xdr:to>
    <xdr:cxnSp macro="">
      <xdr:nvCxnSpPr>
        <xdr:cNvPr id="672" name="直線コネクタ 671"/>
        <xdr:cNvCxnSpPr/>
      </xdr:nvCxnSpPr>
      <xdr:spPr>
        <a:xfrm>
          <a:off x="14592300" y="16955515"/>
          <a:ext cx="8890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151016</xdr:rowOff>
    </xdr:from>
    <xdr:to>
      <xdr:col>76</xdr:col>
      <xdr:colOff>114300</xdr:colOff>
      <xdr:row>98</xdr:row>
      <xdr:rowOff>153415</xdr:rowOff>
    </xdr:to>
    <xdr:cxnSp macro="">
      <xdr:nvCxnSpPr>
        <xdr:cNvPr id="675" name="直線コネクタ 674"/>
        <xdr:cNvCxnSpPr/>
      </xdr:nvCxnSpPr>
      <xdr:spPr>
        <a:xfrm>
          <a:off x="13703300" y="1695311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151016</xdr:rowOff>
    </xdr:from>
    <xdr:to>
      <xdr:col>71</xdr:col>
      <xdr:colOff>177800</xdr:colOff>
      <xdr:row>98</xdr:row>
      <xdr:rowOff>157290</xdr:rowOff>
    </xdr:to>
    <xdr:cxnSp macro="">
      <xdr:nvCxnSpPr>
        <xdr:cNvPr id="678" name="直線コネクタ 677"/>
        <xdr:cNvCxnSpPr/>
      </xdr:nvCxnSpPr>
      <xdr:spPr>
        <a:xfrm flipV="1">
          <a:off x="12814300" y="1695311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108916</xdr:rowOff>
    </xdr:from>
    <xdr:to>
      <xdr:col>85</xdr:col>
      <xdr:colOff>177800</xdr:colOff>
      <xdr:row>99</xdr:row>
      <xdr:rowOff>39066</xdr:rowOff>
    </xdr:to>
    <xdr:sp macro="" textlink="">
      <xdr:nvSpPr>
        <xdr:cNvPr id="688" name="楕円 687"/>
        <xdr:cNvSpPr/>
      </xdr:nvSpPr>
      <xdr:spPr>
        <a:xfrm>
          <a:off x="16268700" y="16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23843</xdr:rowOff>
    </xdr:from>
    <xdr:ext cx="469744" cy="259045"/>
    <xdr:sp macro="" textlink="">
      <xdr:nvSpPr>
        <xdr:cNvPr id="689" name="積立金該当値テキスト"/>
        <xdr:cNvSpPr txBox="1"/>
      </xdr:nvSpPr>
      <xdr:spPr>
        <a:xfrm>
          <a:off x="16370300" y="1682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119241</xdr:rowOff>
    </xdr:from>
    <xdr:to>
      <xdr:col>81</xdr:col>
      <xdr:colOff>101600</xdr:colOff>
      <xdr:row>99</xdr:row>
      <xdr:rowOff>49391</xdr:rowOff>
    </xdr:to>
    <xdr:sp macro="" textlink="">
      <xdr:nvSpPr>
        <xdr:cNvPr id="690" name="楕円 689"/>
        <xdr:cNvSpPr/>
      </xdr:nvSpPr>
      <xdr:spPr>
        <a:xfrm>
          <a:off x="15430500" y="169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40518</xdr:rowOff>
    </xdr:from>
    <xdr:ext cx="469744" cy="259045"/>
    <xdr:sp macro="" textlink="">
      <xdr:nvSpPr>
        <xdr:cNvPr id="691" name="テキスト ボックス 690"/>
        <xdr:cNvSpPr txBox="1"/>
      </xdr:nvSpPr>
      <xdr:spPr>
        <a:xfrm>
          <a:off x="15246428" y="1701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102615</xdr:rowOff>
    </xdr:from>
    <xdr:to>
      <xdr:col>76</xdr:col>
      <xdr:colOff>165100</xdr:colOff>
      <xdr:row>99</xdr:row>
      <xdr:rowOff>32765</xdr:rowOff>
    </xdr:to>
    <xdr:sp macro="" textlink="">
      <xdr:nvSpPr>
        <xdr:cNvPr id="692" name="楕円 691"/>
        <xdr:cNvSpPr/>
      </xdr:nvSpPr>
      <xdr:spPr>
        <a:xfrm>
          <a:off x="14541500" y="169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23892</xdr:rowOff>
    </xdr:from>
    <xdr:ext cx="469744" cy="259045"/>
    <xdr:sp macro="" textlink="">
      <xdr:nvSpPr>
        <xdr:cNvPr id="693" name="テキスト ボックス 692"/>
        <xdr:cNvSpPr txBox="1"/>
      </xdr:nvSpPr>
      <xdr:spPr>
        <a:xfrm>
          <a:off x="14357428" y="1699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100216</xdr:rowOff>
    </xdr:from>
    <xdr:to>
      <xdr:col>72</xdr:col>
      <xdr:colOff>38100</xdr:colOff>
      <xdr:row>99</xdr:row>
      <xdr:rowOff>30366</xdr:rowOff>
    </xdr:to>
    <xdr:sp macro="" textlink="">
      <xdr:nvSpPr>
        <xdr:cNvPr id="694" name="楕円 693"/>
        <xdr:cNvSpPr/>
      </xdr:nvSpPr>
      <xdr:spPr>
        <a:xfrm>
          <a:off x="13652500" y="169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21493</xdr:rowOff>
    </xdr:from>
    <xdr:ext cx="469744" cy="259045"/>
    <xdr:sp macro="" textlink="">
      <xdr:nvSpPr>
        <xdr:cNvPr id="695" name="テキスト ボックス 694"/>
        <xdr:cNvSpPr txBox="1"/>
      </xdr:nvSpPr>
      <xdr:spPr>
        <a:xfrm>
          <a:off x="13468428" y="169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106490</xdr:rowOff>
    </xdr:from>
    <xdr:to>
      <xdr:col>67</xdr:col>
      <xdr:colOff>101600</xdr:colOff>
      <xdr:row>99</xdr:row>
      <xdr:rowOff>36640</xdr:rowOff>
    </xdr:to>
    <xdr:sp macro="" textlink="">
      <xdr:nvSpPr>
        <xdr:cNvPr id="696" name="楕円 695"/>
        <xdr:cNvSpPr/>
      </xdr:nvSpPr>
      <xdr:spPr>
        <a:xfrm>
          <a:off x="12763500" y="169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27767</xdr:rowOff>
    </xdr:from>
    <xdr:ext cx="469744" cy="259045"/>
    <xdr:sp macro="" textlink="">
      <xdr:nvSpPr>
        <xdr:cNvPr id="697" name="テキスト ボックス 696"/>
        <xdr:cNvSpPr txBox="1"/>
      </xdr:nvSpPr>
      <xdr:spPr>
        <a:xfrm>
          <a:off x="12579428" y="170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120314</xdr:rowOff>
    </xdr:from>
    <xdr:to>
      <xdr:col>116</xdr:col>
      <xdr:colOff>63500</xdr:colOff>
      <xdr:row>38</xdr:row>
      <xdr:rowOff>129322</xdr:rowOff>
    </xdr:to>
    <xdr:cxnSp macro="">
      <xdr:nvCxnSpPr>
        <xdr:cNvPr id="724" name="直線コネクタ 723"/>
        <xdr:cNvCxnSpPr/>
      </xdr:nvCxnSpPr>
      <xdr:spPr>
        <a:xfrm>
          <a:off x="21323300" y="6635414"/>
          <a:ext cx="8382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110805</xdr:rowOff>
    </xdr:from>
    <xdr:to>
      <xdr:col>111</xdr:col>
      <xdr:colOff>177800</xdr:colOff>
      <xdr:row>38</xdr:row>
      <xdr:rowOff>120314</xdr:rowOff>
    </xdr:to>
    <xdr:cxnSp macro="">
      <xdr:nvCxnSpPr>
        <xdr:cNvPr id="727" name="直線コネクタ 726"/>
        <xdr:cNvCxnSpPr/>
      </xdr:nvCxnSpPr>
      <xdr:spPr>
        <a:xfrm>
          <a:off x="20434300" y="6625905"/>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20279</xdr:rowOff>
    </xdr:from>
    <xdr:to>
      <xdr:col>107</xdr:col>
      <xdr:colOff>50800</xdr:colOff>
      <xdr:row>38</xdr:row>
      <xdr:rowOff>110805</xdr:rowOff>
    </xdr:to>
    <xdr:cxnSp macro="">
      <xdr:nvCxnSpPr>
        <xdr:cNvPr id="730" name="直線コネクタ 729"/>
        <xdr:cNvCxnSpPr/>
      </xdr:nvCxnSpPr>
      <xdr:spPr>
        <a:xfrm>
          <a:off x="19545300" y="6535379"/>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20279</xdr:rowOff>
    </xdr:from>
    <xdr:to>
      <xdr:col>102</xdr:col>
      <xdr:colOff>114300</xdr:colOff>
      <xdr:row>38</xdr:row>
      <xdr:rowOff>58547</xdr:rowOff>
    </xdr:to>
    <xdr:cxnSp macro="">
      <xdr:nvCxnSpPr>
        <xdr:cNvPr id="733" name="直線コネクタ 732"/>
        <xdr:cNvCxnSpPr/>
      </xdr:nvCxnSpPr>
      <xdr:spPr>
        <a:xfrm flipV="1">
          <a:off x="18656300" y="6535379"/>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35" name="テキスト ボックス 734"/>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78522</xdr:rowOff>
    </xdr:from>
    <xdr:to>
      <xdr:col>116</xdr:col>
      <xdr:colOff>114300</xdr:colOff>
      <xdr:row>39</xdr:row>
      <xdr:rowOff>8672</xdr:rowOff>
    </xdr:to>
    <xdr:sp macro="" textlink="">
      <xdr:nvSpPr>
        <xdr:cNvPr id="743" name="楕円 742"/>
        <xdr:cNvSpPr/>
      </xdr:nvSpPr>
      <xdr:spPr>
        <a:xfrm>
          <a:off x="221107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164899</xdr:rowOff>
    </xdr:from>
    <xdr:ext cx="378565" cy="259045"/>
    <xdr:sp macro="" textlink="">
      <xdr:nvSpPr>
        <xdr:cNvPr id="744" name="投資及び出資金該当値テキスト"/>
        <xdr:cNvSpPr txBox="1"/>
      </xdr:nvSpPr>
      <xdr:spPr>
        <a:xfrm>
          <a:off x="22212300" y="650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69514</xdr:rowOff>
    </xdr:from>
    <xdr:to>
      <xdr:col>112</xdr:col>
      <xdr:colOff>38100</xdr:colOff>
      <xdr:row>38</xdr:row>
      <xdr:rowOff>171114</xdr:rowOff>
    </xdr:to>
    <xdr:sp macro="" textlink="">
      <xdr:nvSpPr>
        <xdr:cNvPr id="745" name="楕円 744"/>
        <xdr:cNvSpPr/>
      </xdr:nvSpPr>
      <xdr:spPr>
        <a:xfrm>
          <a:off x="21272500" y="65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162241</xdr:rowOff>
    </xdr:from>
    <xdr:ext cx="378565" cy="259045"/>
    <xdr:sp macro="" textlink="">
      <xdr:nvSpPr>
        <xdr:cNvPr id="746" name="テキスト ボックス 745"/>
        <xdr:cNvSpPr txBox="1"/>
      </xdr:nvSpPr>
      <xdr:spPr>
        <a:xfrm>
          <a:off x="21134017" y="667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60005</xdr:rowOff>
    </xdr:from>
    <xdr:to>
      <xdr:col>107</xdr:col>
      <xdr:colOff>101600</xdr:colOff>
      <xdr:row>38</xdr:row>
      <xdr:rowOff>161605</xdr:rowOff>
    </xdr:to>
    <xdr:sp macro="" textlink="">
      <xdr:nvSpPr>
        <xdr:cNvPr id="747" name="楕円 746"/>
        <xdr:cNvSpPr/>
      </xdr:nvSpPr>
      <xdr:spPr>
        <a:xfrm>
          <a:off x="20383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152732</xdr:rowOff>
    </xdr:from>
    <xdr:ext cx="378565" cy="259045"/>
    <xdr:sp macro="" textlink="">
      <xdr:nvSpPr>
        <xdr:cNvPr id="748" name="テキスト ボックス 747"/>
        <xdr:cNvSpPr txBox="1"/>
      </xdr:nvSpPr>
      <xdr:spPr>
        <a:xfrm>
          <a:off x="20245017" y="666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140929</xdr:rowOff>
    </xdr:from>
    <xdr:to>
      <xdr:col>102</xdr:col>
      <xdr:colOff>165100</xdr:colOff>
      <xdr:row>38</xdr:row>
      <xdr:rowOff>71079</xdr:rowOff>
    </xdr:to>
    <xdr:sp macro="" textlink="">
      <xdr:nvSpPr>
        <xdr:cNvPr id="749" name="楕円 748"/>
        <xdr:cNvSpPr/>
      </xdr:nvSpPr>
      <xdr:spPr>
        <a:xfrm>
          <a:off x="19494500" y="64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87606</xdr:rowOff>
    </xdr:from>
    <xdr:ext cx="469744" cy="259045"/>
    <xdr:sp macro="" textlink="">
      <xdr:nvSpPr>
        <xdr:cNvPr id="750" name="テキスト ボックス 749"/>
        <xdr:cNvSpPr txBox="1"/>
      </xdr:nvSpPr>
      <xdr:spPr>
        <a:xfrm>
          <a:off x="19310428" y="625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7747</xdr:rowOff>
    </xdr:from>
    <xdr:to>
      <xdr:col>98</xdr:col>
      <xdr:colOff>38100</xdr:colOff>
      <xdr:row>38</xdr:row>
      <xdr:rowOff>109347</xdr:rowOff>
    </xdr:to>
    <xdr:sp macro="" textlink="">
      <xdr:nvSpPr>
        <xdr:cNvPr id="751" name="楕円 750"/>
        <xdr:cNvSpPr/>
      </xdr:nvSpPr>
      <xdr:spPr>
        <a:xfrm>
          <a:off x="18605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125874</xdr:rowOff>
    </xdr:from>
    <xdr:ext cx="469744" cy="259045"/>
    <xdr:sp macro="" textlink="">
      <xdr:nvSpPr>
        <xdr:cNvPr id="752" name="テキスト ボックス 751"/>
        <xdr:cNvSpPr txBox="1"/>
      </xdr:nvSpPr>
      <xdr:spPr>
        <a:xfrm>
          <a:off x="18421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20562</xdr:rowOff>
    </xdr:from>
    <xdr:to>
      <xdr:col>116</xdr:col>
      <xdr:colOff>63500</xdr:colOff>
      <xdr:row>58</xdr:row>
      <xdr:rowOff>34468</xdr:rowOff>
    </xdr:to>
    <xdr:cxnSp macro="">
      <xdr:nvCxnSpPr>
        <xdr:cNvPr id="781" name="直線コネクタ 780"/>
        <xdr:cNvCxnSpPr/>
      </xdr:nvCxnSpPr>
      <xdr:spPr>
        <a:xfrm>
          <a:off x="21323300" y="9964662"/>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2"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20562</xdr:rowOff>
    </xdr:from>
    <xdr:to>
      <xdr:col>111</xdr:col>
      <xdr:colOff>177800</xdr:colOff>
      <xdr:row>58</xdr:row>
      <xdr:rowOff>25819</xdr:rowOff>
    </xdr:to>
    <xdr:cxnSp macro="">
      <xdr:nvCxnSpPr>
        <xdr:cNvPr id="784" name="直線コネクタ 783"/>
        <xdr:cNvCxnSpPr/>
      </xdr:nvCxnSpPr>
      <xdr:spPr>
        <a:xfrm flipV="1">
          <a:off x="20434300" y="996466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6" name="テキスト ボックス 785"/>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25819</xdr:rowOff>
    </xdr:from>
    <xdr:to>
      <xdr:col>107</xdr:col>
      <xdr:colOff>50800</xdr:colOff>
      <xdr:row>58</xdr:row>
      <xdr:rowOff>32791</xdr:rowOff>
    </xdr:to>
    <xdr:cxnSp macro="">
      <xdr:nvCxnSpPr>
        <xdr:cNvPr id="787" name="直線コネクタ 786"/>
        <xdr:cNvCxnSpPr/>
      </xdr:nvCxnSpPr>
      <xdr:spPr>
        <a:xfrm flipV="1">
          <a:off x="19545300" y="996991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9" name="テキスト ボックス 788"/>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32791</xdr:rowOff>
    </xdr:from>
    <xdr:to>
      <xdr:col>102</xdr:col>
      <xdr:colOff>114300</xdr:colOff>
      <xdr:row>58</xdr:row>
      <xdr:rowOff>36716</xdr:rowOff>
    </xdr:to>
    <xdr:cxnSp macro="">
      <xdr:nvCxnSpPr>
        <xdr:cNvPr id="790" name="直線コネクタ 789"/>
        <xdr:cNvCxnSpPr/>
      </xdr:nvCxnSpPr>
      <xdr:spPr>
        <a:xfrm flipV="1">
          <a:off x="18656300" y="997689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155118</xdr:rowOff>
    </xdr:from>
    <xdr:to>
      <xdr:col>116</xdr:col>
      <xdr:colOff>114300</xdr:colOff>
      <xdr:row>58</xdr:row>
      <xdr:rowOff>85268</xdr:rowOff>
    </xdr:to>
    <xdr:sp macro="" textlink="">
      <xdr:nvSpPr>
        <xdr:cNvPr id="800" name="楕円 799"/>
        <xdr:cNvSpPr/>
      </xdr:nvSpPr>
      <xdr:spPr>
        <a:xfrm>
          <a:off x="22110700" y="9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6545</xdr:rowOff>
    </xdr:from>
    <xdr:ext cx="469744" cy="259045"/>
    <xdr:sp macro="" textlink="">
      <xdr:nvSpPr>
        <xdr:cNvPr id="801" name="貸付金該当値テキスト"/>
        <xdr:cNvSpPr txBox="1"/>
      </xdr:nvSpPr>
      <xdr:spPr>
        <a:xfrm>
          <a:off x="22212300" y="977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141212</xdr:rowOff>
    </xdr:from>
    <xdr:to>
      <xdr:col>112</xdr:col>
      <xdr:colOff>38100</xdr:colOff>
      <xdr:row>58</xdr:row>
      <xdr:rowOff>71362</xdr:rowOff>
    </xdr:to>
    <xdr:sp macro="" textlink="">
      <xdr:nvSpPr>
        <xdr:cNvPr id="802" name="楕円 801"/>
        <xdr:cNvSpPr/>
      </xdr:nvSpPr>
      <xdr:spPr>
        <a:xfrm>
          <a:off x="21272500" y="99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87889</xdr:rowOff>
    </xdr:from>
    <xdr:ext cx="469744" cy="259045"/>
    <xdr:sp macro="" textlink="">
      <xdr:nvSpPr>
        <xdr:cNvPr id="803" name="テキスト ボックス 802"/>
        <xdr:cNvSpPr txBox="1"/>
      </xdr:nvSpPr>
      <xdr:spPr>
        <a:xfrm>
          <a:off x="21088428" y="968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146469</xdr:rowOff>
    </xdr:from>
    <xdr:to>
      <xdr:col>107</xdr:col>
      <xdr:colOff>101600</xdr:colOff>
      <xdr:row>58</xdr:row>
      <xdr:rowOff>76619</xdr:rowOff>
    </xdr:to>
    <xdr:sp macro="" textlink="">
      <xdr:nvSpPr>
        <xdr:cNvPr id="804" name="楕円 803"/>
        <xdr:cNvSpPr/>
      </xdr:nvSpPr>
      <xdr:spPr>
        <a:xfrm>
          <a:off x="20383500" y="99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93146</xdr:rowOff>
    </xdr:from>
    <xdr:ext cx="469744" cy="259045"/>
    <xdr:sp macro="" textlink="">
      <xdr:nvSpPr>
        <xdr:cNvPr id="805" name="テキスト ボックス 804"/>
        <xdr:cNvSpPr txBox="1"/>
      </xdr:nvSpPr>
      <xdr:spPr>
        <a:xfrm>
          <a:off x="20199428" y="96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153441</xdr:rowOff>
    </xdr:from>
    <xdr:to>
      <xdr:col>102</xdr:col>
      <xdr:colOff>165100</xdr:colOff>
      <xdr:row>58</xdr:row>
      <xdr:rowOff>83591</xdr:rowOff>
    </xdr:to>
    <xdr:sp macro="" textlink="">
      <xdr:nvSpPr>
        <xdr:cNvPr id="806" name="楕円 805"/>
        <xdr:cNvSpPr/>
      </xdr:nvSpPr>
      <xdr:spPr>
        <a:xfrm>
          <a:off x="19494500" y="99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100118</xdr:rowOff>
    </xdr:from>
    <xdr:ext cx="469744" cy="259045"/>
    <xdr:sp macro="" textlink="">
      <xdr:nvSpPr>
        <xdr:cNvPr id="807" name="テキスト ボックス 806"/>
        <xdr:cNvSpPr txBox="1"/>
      </xdr:nvSpPr>
      <xdr:spPr>
        <a:xfrm>
          <a:off x="19310428" y="97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157366</xdr:rowOff>
    </xdr:from>
    <xdr:to>
      <xdr:col>98</xdr:col>
      <xdr:colOff>38100</xdr:colOff>
      <xdr:row>58</xdr:row>
      <xdr:rowOff>87516</xdr:rowOff>
    </xdr:to>
    <xdr:sp macro="" textlink="">
      <xdr:nvSpPr>
        <xdr:cNvPr id="808" name="楕円 807"/>
        <xdr:cNvSpPr/>
      </xdr:nvSpPr>
      <xdr:spPr>
        <a:xfrm>
          <a:off x="18605500" y="99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104043</xdr:rowOff>
    </xdr:from>
    <xdr:ext cx="469744" cy="259045"/>
    <xdr:sp macro="" textlink="">
      <xdr:nvSpPr>
        <xdr:cNvPr id="809" name="テキスト ボックス 808"/>
        <xdr:cNvSpPr txBox="1"/>
      </xdr:nvSpPr>
      <xdr:spPr>
        <a:xfrm>
          <a:off x="18421428" y="970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109372</xdr:rowOff>
    </xdr:from>
    <xdr:to>
      <xdr:col>116</xdr:col>
      <xdr:colOff>63500</xdr:colOff>
      <xdr:row>73</xdr:row>
      <xdr:rowOff>128107</xdr:rowOff>
    </xdr:to>
    <xdr:cxnSp macro="">
      <xdr:nvCxnSpPr>
        <xdr:cNvPr id="840" name="直線コネクタ 839"/>
        <xdr:cNvCxnSpPr/>
      </xdr:nvCxnSpPr>
      <xdr:spPr>
        <a:xfrm flipV="1">
          <a:off x="21323300" y="12625222"/>
          <a:ext cx="8382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128107</xdr:rowOff>
    </xdr:from>
    <xdr:to>
      <xdr:col>111</xdr:col>
      <xdr:colOff>177800</xdr:colOff>
      <xdr:row>73</xdr:row>
      <xdr:rowOff>169908</xdr:rowOff>
    </xdr:to>
    <xdr:cxnSp macro="">
      <xdr:nvCxnSpPr>
        <xdr:cNvPr id="843" name="直線コネクタ 842"/>
        <xdr:cNvCxnSpPr/>
      </xdr:nvCxnSpPr>
      <xdr:spPr>
        <a:xfrm flipV="1">
          <a:off x="20434300" y="1264395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169908</xdr:rowOff>
    </xdr:from>
    <xdr:to>
      <xdr:col>107</xdr:col>
      <xdr:colOff>50800</xdr:colOff>
      <xdr:row>74</xdr:row>
      <xdr:rowOff>70826</xdr:rowOff>
    </xdr:to>
    <xdr:cxnSp macro="">
      <xdr:nvCxnSpPr>
        <xdr:cNvPr id="846" name="直線コネクタ 845"/>
        <xdr:cNvCxnSpPr/>
      </xdr:nvCxnSpPr>
      <xdr:spPr>
        <a:xfrm flipV="1">
          <a:off x="19545300" y="12685758"/>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133963</xdr:rowOff>
    </xdr:from>
    <xdr:to>
      <xdr:col>102</xdr:col>
      <xdr:colOff>114300</xdr:colOff>
      <xdr:row>74</xdr:row>
      <xdr:rowOff>70826</xdr:rowOff>
    </xdr:to>
    <xdr:cxnSp macro="">
      <xdr:nvCxnSpPr>
        <xdr:cNvPr id="849" name="直線コネクタ 848"/>
        <xdr:cNvCxnSpPr/>
      </xdr:nvCxnSpPr>
      <xdr:spPr>
        <a:xfrm>
          <a:off x="18656300" y="12649813"/>
          <a:ext cx="8890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58572</xdr:rowOff>
    </xdr:from>
    <xdr:to>
      <xdr:col>116</xdr:col>
      <xdr:colOff>114300</xdr:colOff>
      <xdr:row>73</xdr:row>
      <xdr:rowOff>160172</xdr:rowOff>
    </xdr:to>
    <xdr:sp macro="" textlink="">
      <xdr:nvSpPr>
        <xdr:cNvPr id="859" name="楕円 858"/>
        <xdr:cNvSpPr/>
      </xdr:nvSpPr>
      <xdr:spPr>
        <a:xfrm>
          <a:off x="221107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81449</xdr:rowOff>
    </xdr:from>
    <xdr:ext cx="534377" cy="259045"/>
    <xdr:sp macro="" textlink="">
      <xdr:nvSpPr>
        <xdr:cNvPr id="860" name="繰出金該当値テキスト"/>
        <xdr:cNvSpPr txBox="1"/>
      </xdr:nvSpPr>
      <xdr:spPr>
        <a:xfrm>
          <a:off x="22212300" y="124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77307</xdr:rowOff>
    </xdr:from>
    <xdr:to>
      <xdr:col>112</xdr:col>
      <xdr:colOff>38100</xdr:colOff>
      <xdr:row>74</xdr:row>
      <xdr:rowOff>7457</xdr:rowOff>
    </xdr:to>
    <xdr:sp macro="" textlink="">
      <xdr:nvSpPr>
        <xdr:cNvPr id="861" name="楕円 860"/>
        <xdr:cNvSpPr/>
      </xdr:nvSpPr>
      <xdr:spPr>
        <a:xfrm>
          <a:off x="21272500" y="12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23984</xdr:rowOff>
    </xdr:from>
    <xdr:ext cx="534377" cy="259045"/>
    <xdr:sp macro="" textlink="">
      <xdr:nvSpPr>
        <xdr:cNvPr id="862" name="テキスト ボックス 861"/>
        <xdr:cNvSpPr txBox="1"/>
      </xdr:nvSpPr>
      <xdr:spPr>
        <a:xfrm>
          <a:off x="21056111" y="123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119108</xdr:rowOff>
    </xdr:from>
    <xdr:to>
      <xdr:col>107</xdr:col>
      <xdr:colOff>101600</xdr:colOff>
      <xdr:row>74</xdr:row>
      <xdr:rowOff>49258</xdr:rowOff>
    </xdr:to>
    <xdr:sp macro="" textlink="">
      <xdr:nvSpPr>
        <xdr:cNvPr id="863" name="楕円 862"/>
        <xdr:cNvSpPr/>
      </xdr:nvSpPr>
      <xdr:spPr>
        <a:xfrm>
          <a:off x="20383500" y="12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65785</xdr:rowOff>
    </xdr:from>
    <xdr:ext cx="534377" cy="259045"/>
    <xdr:sp macro="" textlink="">
      <xdr:nvSpPr>
        <xdr:cNvPr id="864" name="テキスト ボックス 863"/>
        <xdr:cNvSpPr txBox="1"/>
      </xdr:nvSpPr>
      <xdr:spPr>
        <a:xfrm>
          <a:off x="20167111" y="124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20026</xdr:rowOff>
    </xdr:from>
    <xdr:to>
      <xdr:col>102</xdr:col>
      <xdr:colOff>165100</xdr:colOff>
      <xdr:row>74</xdr:row>
      <xdr:rowOff>121626</xdr:rowOff>
    </xdr:to>
    <xdr:sp macro="" textlink="">
      <xdr:nvSpPr>
        <xdr:cNvPr id="865" name="楕円 864"/>
        <xdr:cNvSpPr/>
      </xdr:nvSpPr>
      <xdr:spPr>
        <a:xfrm>
          <a:off x="19494500" y="12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138153</xdr:rowOff>
    </xdr:from>
    <xdr:ext cx="534377" cy="259045"/>
    <xdr:sp macro="" textlink="">
      <xdr:nvSpPr>
        <xdr:cNvPr id="866" name="テキスト ボックス 865"/>
        <xdr:cNvSpPr txBox="1"/>
      </xdr:nvSpPr>
      <xdr:spPr>
        <a:xfrm>
          <a:off x="19278111" y="124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83163</xdr:rowOff>
    </xdr:from>
    <xdr:to>
      <xdr:col>98</xdr:col>
      <xdr:colOff>38100</xdr:colOff>
      <xdr:row>74</xdr:row>
      <xdr:rowOff>13313</xdr:rowOff>
    </xdr:to>
    <xdr:sp macro="" textlink="">
      <xdr:nvSpPr>
        <xdr:cNvPr id="867" name="楕円 866"/>
        <xdr:cNvSpPr/>
      </xdr:nvSpPr>
      <xdr:spPr>
        <a:xfrm>
          <a:off x="18605500" y="125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29840</xdr:rowOff>
    </xdr:from>
    <xdr:ext cx="534377" cy="259045"/>
    <xdr:sp macro="" textlink="">
      <xdr:nvSpPr>
        <xdr:cNvPr id="868" name="テキスト ボックス 867"/>
        <xdr:cNvSpPr txBox="1"/>
      </xdr:nvSpPr>
      <xdr:spPr>
        <a:xfrm>
          <a:off x="18389111" y="1237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1,412,533</a:t>
          </a:r>
          <a:r>
            <a:rPr kumimoji="1" lang="ja-JP" altLang="en-US" sz="1100">
              <a:latin typeface="ＭＳ Ｐゴシック" panose="020B0600070205080204" pitchFamily="50" charset="-128"/>
              <a:ea typeface="ＭＳ Ｐゴシック" panose="020B0600070205080204" pitchFamily="50" charset="-128"/>
            </a:rPr>
            <a:t>円で対前年</a:t>
          </a:r>
          <a:r>
            <a:rPr kumimoji="1" lang="en-US" altLang="ja-JP" sz="1100">
              <a:latin typeface="ＭＳ Ｐゴシック" panose="020B0600070205080204" pitchFamily="50" charset="-128"/>
              <a:ea typeface="ＭＳ Ｐゴシック" panose="020B0600070205080204" pitchFamily="50" charset="-128"/>
            </a:rPr>
            <a:t>160,813</a:t>
          </a:r>
          <a:r>
            <a:rPr kumimoji="1" lang="ja-JP" altLang="en-US" sz="1100">
              <a:latin typeface="ＭＳ Ｐゴシック" panose="020B0600070205080204" pitchFamily="50" charset="-128"/>
              <a:ea typeface="ＭＳ Ｐゴシック" panose="020B0600070205080204" pitchFamily="50" charset="-128"/>
            </a:rPr>
            <a:t>円増額となっているが、これは特別定額給付金</a:t>
          </a:r>
          <a:r>
            <a:rPr kumimoji="1" lang="en-US" altLang="ja-JP" sz="1100">
              <a:latin typeface="ＭＳ Ｐゴシック" panose="020B0600070205080204" pitchFamily="50" charset="-128"/>
              <a:ea typeface="ＭＳ Ｐゴシック" panose="020B0600070205080204" pitchFamily="50" charset="-128"/>
            </a:rPr>
            <a:t>(1,391</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と新型コロナ経済対策</a:t>
          </a:r>
          <a:r>
            <a:rPr kumimoji="1" lang="en-US" altLang="ja-JP" sz="1100">
              <a:latin typeface="ＭＳ Ｐゴシック" panose="020B0600070205080204" pitchFamily="50" charset="-128"/>
              <a:ea typeface="ＭＳ Ｐゴシック" panose="020B0600070205080204" pitchFamily="50" charset="-128"/>
            </a:rPr>
            <a:t>(549</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による補助費の増額が主な要因である。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類似団体と比較し、公債費が</a:t>
          </a:r>
          <a:r>
            <a:rPr kumimoji="1" lang="en-US" altLang="ja-JP" sz="1100">
              <a:latin typeface="ＭＳ Ｐゴシック" panose="020B0600070205080204" pitchFamily="50" charset="-128"/>
              <a:ea typeface="ＭＳ Ｐゴシック" panose="020B0600070205080204" pitchFamily="50" charset="-128"/>
            </a:rPr>
            <a:t>170,086</a:t>
          </a:r>
          <a:r>
            <a:rPr kumimoji="1" lang="ja-JP" altLang="en-US" sz="1100">
              <a:latin typeface="ＭＳ Ｐゴシック" panose="020B0600070205080204" pitchFamily="50" charset="-128"/>
              <a:ea typeface="ＭＳ Ｐゴシック" panose="020B0600070205080204" pitchFamily="50" charset="-128"/>
            </a:rPr>
            <a:t>円と突出しているが、各種行政サービスに係る施設を単独地方公共団体で整備しなければならないことや、漁港・港湾施設の整備など離島特有の事情から、普通建設事業費が嵩むことが要因である。</a:t>
          </a:r>
        </a:p>
        <a:p>
          <a:r>
            <a:rPr kumimoji="1" lang="ja-JP" altLang="en-US" sz="1100">
              <a:latin typeface="ＭＳ Ｐゴシック" panose="020B0600070205080204" pitchFamily="50" charset="-128"/>
              <a:ea typeface="ＭＳ Ｐゴシック" panose="020B0600070205080204" pitchFamily="50" charset="-128"/>
            </a:rPr>
            <a:t>　補助費等が類似団体内平均及び県平均値と比較して高額となっている背景には、隠岐</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町村で共同運営している広域行政サービスへの負担金のほか、特定有人国境離島地域社会維持推進交付金・離島活性化交付金などを活用した事業を実施しているためである。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島根県隠岐の島町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13,866
13,780
242.82
19,875,568
19,586,182
245,032
8,499,342
27,469,820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11684</xdr:rowOff>
    </xdr:from>
    <xdr:to>
      <xdr:col>24</xdr:col>
      <xdr:colOff>63500</xdr:colOff>
      <xdr:row>35</xdr:row>
      <xdr:rowOff>55575</xdr:rowOff>
    </xdr:to>
    <xdr:cxnSp macro="">
      <xdr:nvCxnSpPr>
        <xdr:cNvPr id="59" name="直線コネクタ 58"/>
        <xdr:cNvCxnSpPr/>
      </xdr:nvCxnSpPr>
      <xdr:spPr>
        <a:xfrm>
          <a:off x="3797300" y="6012434"/>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xdr:rowOff>
    </xdr:from>
    <xdr:to>
      <xdr:col>19</xdr:col>
      <xdr:colOff>177800</xdr:colOff>
      <xdr:row>35</xdr:row>
      <xdr:rowOff>25629</xdr:rowOff>
    </xdr:to>
    <xdr:cxnSp macro="">
      <xdr:nvCxnSpPr>
        <xdr:cNvPr id="62" name="直線コネクタ 61"/>
        <xdr:cNvCxnSpPr/>
      </xdr:nvCxnSpPr>
      <xdr:spPr>
        <a:xfrm flipV="1">
          <a:off x="2908300" y="601243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25629</xdr:rowOff>
    </xdr:from>
    <xdr:to>
      <xdr:col>15</xdr:col>
      <xdr:colOff>50800</xdr:colOff>
      <xdr:row>35</xdr:row>
      <xdr:rowOff>42316</xdr:rowOff>
    </xdr:to>
    <xdr:cxnSp macro="">
      <xdr:nvCxnSpPr>
        <xdr:cNvPr id="65" name="直線コネクタ 64"/>
        <xdr:cNvCxnSpPr/>
      </xdr:nvCxnSpPr>
      <xdr:spPr>
        <a:xfrm flipV="1">
          <a:off x="2019300" y="6026379"/>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42316</xdr:rowOff>
    </xdr:from>
    <xdr:to>
      <xdr:col>10</xdr:col>
      <xdr:colOff>114300</xdr:colOff>
      <xdr:row>35</xdr:row>
      <xdr:rowOff>43688</xdr:rowOff>
    </xdr:to>
    <xdr:cxnSp macro="">
      <xdr:nvCxnSpPr>
        <xdr:cNvPr id="68" name="直線コネクタ 67"/>
        <xdr:cNvCxnSpPr/>
      </xdr:nvCxnSpPr>
      <xdr:spPr>
        <a:xfrm flipV="1">
          <a:off x="1130300" y="60430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4775</xdr:rowOff>
    </xdr:from>
    <xdr:to>
      <xdr:col>24</xdr:col>
      <xdr:colOff>114300</xdr:colOff>
      <xdr:row>35</xdr:row>
      <xdr:rowOff>106375</xdr:rowOff>
    </xdr:to>
    <xdr:sp macro="" textlink="">
      <xdr:nvSpPr>
        <xdr:cNvPr id="78" name="楕円 77"/>
        <xdr:cNvSpPr/>
      </xdr:nvSpPr>
      <xdr:spPr>
        <a:xfrm>
          <a:off x="45847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27652</xdr:rowOff>
    </xdr:from>
    <xdr:ext cx="469744" cy="259045"/>
    <xdr:sp macro="" textlink="">
      <xdr:nvSpPr>
        <xdr:cNvPr id="79" name="議会費該当値テキスト"/>
        <xdr:cNvSpPr txBox="1"/>
      </xdr:nvSpPr>
      <xdr:spPr>
        <a:xfrm>
          <a:off x="4686300" y="585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132334</xdr:rowOff>
    </xdr:from>
    <xdr:to>
      <xdr:col>20</xdr:col>
      <xdr:colOff>38100</xdr:colOff>
      <xdr:row>35</xdr:row>
      <xdr:rowOff>62484</xdr:rowOff>
    </xdr:to>
    <xdr:sp macro="" textlink="">
      <xdr:nvSpPr>
        <xdr:cNvPr id="80" name="楕円 79"/>
        <xdr:cNvSpPr/>
      </xdr:nvSpPr>
      <xdr:spPr>
        <a:xfrm>
          <a:off x="3746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53611</xdr:rowOff>
    </xdr:from>
    <xdr:ext cx="469744" cy="259045"/>
    <xdr:sp macro="" textlink="">
      <xdr:nvSpPr>
        <xdr:cNvPr id="81" name="テキスト ボックス 80"/>
        <xdr:cNvSpPr txBox="1"/>
      </xdr:nvSpPr>
      <xdr:spPr>
        <a:xfrm>
          <a:off x="3562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146279</xdr:rowOff>
    </xdr:from>
    <xdr:to>
      <xdr:col>15</xdr:col>
      <xdr:colOff>101600</xdr:colOff>
      <xdr:row>35</xdr:row>
      <xdr:rowOff>76429</xdr:rowOff>
    </xdr:to>
    <xdr:sp macro="" textlink="">
      <xdr:nvSpPr>
        <xdr:cNvPr id="82" name="楕円 81"/>
        <xdr:cNvSpPr/>
      </xdr:nvSpPr>
      <xdr:spPr>
        <a:xfrm>
          <a:off x="2857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67556</xdr:rowOff>
    </xdr:from>
    <xdr:ext cx="469744" cy="259045"/>
    <xdr:sp macro="" textlink="">
      <xdr:nvSpPr>
        <xdr:cNvPr id="83" name="テキスト ボックス 82"/>
        <xdr:cNvSpPr txBox="1"/>
      </xdr:nvSpPr>
      <xdr:spPr>
        <a:xfrm>
          <a:off x="2673428" y="60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162966</xdr:rowOff>
    </xdr:from>
    <xdr:to>
      <xdr:col>10</xdr:col>
      <xdr:colOff>165100</xdr:colOff>
      <xdr:row>35</xdr:row>
      <xdr:rowOff>93116</xdr:rowOff>
    </xdr:to>
    <xdr:sp macro="" textlink="">
      <xdr:nvSpPr>
        <xdr:cNvPr id="84" name="楕円 83"/>
        <xdr:cNvSpPr/>
      </xdr:nvSpPr>
      <xdr:spPr>
        <a:xfrm>
          <a:off x="1968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84243</xdr:rowOff>
    </xdr:from>
    <xdr:ext cx="469744" cy="259045"/>
    <xdr:sp macro="" textlink="">
      <xdr:nvSpPr>
        <xdr:cNvPr id="85" name="テキスト ボックス 84"/>
        <xdr:cNvSpPr txBox="1"/>
      </xdr:nvSpPr>
      <xdr:spPr>
        <a:xfrm>
          <a:off x="1784428"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164338</xdr:rowOff>
    </xdr:from>
    <xdr:to>
      <xdr:col>6</xdr:col>
      <xdr:colOff>38100</xdr:colOff>
      <xdr:row>35</xdr:row>
      <xdr:rowOff>94488</xdr:rowOff>
    </xdr:to>
    <xdr:sp macro="" textlink="">
      <xdr:nvSpPr>
        <xdr:cNvPr id="86" name="楕円 85"/>
        <xdr:cNvSpPr/>
      </xdr:nvSpPr>
      <xdr:spPr>
        <a:xfrm>
          <a:off x="1079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85615</xdr:rowOff>
    </xdr:from>
    <xdr:ext cx="469744" cy="259045"/>
    <xdr:sp macro="" textlink="">
      <xdr:nvSpPr>
        <xdr:cNvPr id="87" name="テキスト ボックス 86"/>
        <xdr:cNvSpPr txBox="1"/>
      </xdr:nvSpPr>
      <xdr:spPr>
        <a:xfrm>
          <a:off x="895428"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167935</xdr:rowOff>
    </xdr:from>
    <xdr:to>
      <xdr:col>24</xdr:col>
      <xdr:colOff>63500</xdr:colOff>
      <xdr:row>55</xdr:row>
      <xdr:rowOff>111324</xdr:rowOff>
    </xdr:to>
    <xdr:cxnSp macro="">
      <xdr:nvCxnSpPr>
        <xdr:cNvPr id="119" name="直線コネクタ 118"/>
        <xdr:cNvCxnSpPr/>
      </xdr:nvCxnSpPr>
      <xdr:spPr>
        <a:xfrm flipV="1">
          <a:off x="3797300" y="9426235"/>
          <a:ext cx="8382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111324</xdr:rowOff>
    </xdr:from>
    <xdr:to>
      <xdr:col>19</xdr:col>
      <xdr:colOff>177800</xdr:colOff>
      <xdr:row>57</xdr:row>
      <xdr:rowOff>162579</xdr:rowOff>
    </xdr:to>
    <xdr:cxnSp macro="">
      <xdr:nvCxnSpPr>
        <xdr:cNvPr id="122" name="直線コネクタ 121"/>
        <xdr:cNvCxnSpPr/>
      </xdr:nvCxnSpPr>
      <xdr:spPr>
        <a:xfrm flipV="1">
          <a:off x="2908300" y="9541074"/>
          <a:ext cx="889000" cy="39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162579</xdr:rowOff>
    </xdr:from>
    <xdr:to>
      <xdr:col>15</xdr:col>
      <xdr:colOff>50800</xdr:colOff>
      <xdr:row>58</xdr:row>
      <xdr:rowOff>31631</xdr:rowOff>
    </xdr:to>
    <xdr:cxnSp macro="">
      <xdr:nvCxnSpPr>
        <xdr:cNvPr id="125" name="直線コネクタ 124"/>
        <xdr:cNvCxnSpPr/>
      </xdr:nvCxnSpPr>
      <xdr:spPr>
        <a:xfrm flipV="1">
          <a:off x="2019300" y="9935229"/>
          <a:ext cx="889000" cy="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31631</xdr:rowOff>
    </xdr:from>
    <xdr:to>
      <xdr:col>10</xdr:col>
      <xdr:colOff>114300</xdr:colOff>
      <xdr:row>58</xdr:row>
      <xdr:rowOff>122624</xdr:rowOff>
    </xdr:to>
    <xdr:cxnSp macro="">
      <xdr:nvCxnSpPr>
        <xdr:cNvPr id="128" name="直線コネクタ 127"/>
        <xdr:cNvCxnSpPr/>
      </xdr:nvCxnSpPr>
      <xdr:spPr>
        <a:xfrm flipV="1">
          <a:off x="1130300" y="9975731"/>
          <a:ext cx="889000" cy="9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117135</xdr:rowOff>
    </xdr:from>
    <xdr:to>
      <xdr:col>24</xdr:col>
      <xdr:colOff>114300</xdr:colOff>
      <xdr:row>55</xdr:row>
      <xdr:rowOff>47285</xdr:rowOff>
    </xdr:to>
    <xdr:sp macro="" textlink="">
      <xdr:nvSpPr>
        <xdr:cNvPr id="138" name="楕円 137"/>
        <xdr:cNvSpPr/>
      </xdr:nvSpPr>
      <xdr:spPr>
        <a:xfrm>
          <a:off x="4584700" y="93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140012</xdr:rowOff>
    </xdr:from>
    <xdr:ext cx="599010" cy="259045"/>
    <xdr:sp macro="" textlink="">
      <xdr:nvSpPr>
        <xdr:cNvPr id="139" name="総務費該当値テキスト"/>
        <xdr:cNvSpPr txBox="1"/>
      </xdr:nvSpPr>
      <xdr:spPr>
        <a:xfrm>
          <a:off x="4686300" y="922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60524</xdr:rowOff>
    </xdr:from>
    <xdr:to>
      <xdr:col>20</xdr:col>
      <xdr:colOff>38100</xdr:colOff>
      <xdr:row>55</xdr:row>
      <xdr:rowOff>162124</xdr:rowOff>
    </xdr:to>
    <xdr:sp macro="" textlink="">
      <xdr:nvSpPr>
        <xdr:cNvPr id="140" name="楕円 139"/>
        <xdr:cNvSpPr/>
      </xdr:nvSpPr>
      <xdr:spPr>
        <a:xfrm>
          <a:off x="3746500" y="94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7201</xdr:rowOff>
    </xdr:from>
    <xdr:ext cx="599010" cy="259045"/>
    <xdr:sp macro="" textlink="">
      <xdr:nvSpPr>
        <xdr:cNvPr id="141" name="テキスト ボックス 140"/>
        <xdr:cNvSpPr txBox="1"/>
      </xdr:nvSpPr>
      <xdr:spPr>
        <a:xfrm>
          <a:off x="3497795" y="92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111779</xdr:rowOff>
    </xdr:from>
    <xdr:to>
      <xdr:col>15</xdr:col>
      <xdr:colOff>101600</xdr:colOff>
      <xdr:row>58</xdr:row>
      <xdr:rowOff>41929</xdr:rowOff>
    </xdr:to>
    <xdr:sp macro="" textlink="">
      <xdr:nvSpPr>
        <xdr:cNvPr id="142" name="楕円 141"/>
        <xdr:cNvSpPr/>
      </xdr:nvSpPr>
      <xdr:spPr>
        <a:xfrm>
          <a:off x="2857500" y="98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58456</xdr:rowOff>
    </xdr:from>
    <xdr:ext cx="599010" cy="259045"/>
    <xdr:sp macro="" textlink="">
      <xdr:nvSpPr>
        <xdr:cNvPr id="143" name="テキスト ボックス 142"/>
        <xdr:cNvSpPr txBox="1"/>
      </xdr:nvSpPr>
      <xdr:spPr>
        <a:xfrm>
          <a:off x="2608795" y="965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152281</xdr:rowOff>
    </xdr:from>
    <xdr:to>
      <xdr:col>10</xdr:col>
      <xdr:colOff>165100</xdr:colOff>
      <xdr:row>58</xdr:row>
      <xdr:rowOff>82431</xdr:rowOff>
    </xdr:to>
    <xdr:sp macro="" textlink="">
      <xdr:nvSpPr>
        <xdr:cNvPr id="144" name="楕円 143"/>
        <xdr:cNvSpPr/>
      </xdr:nvSpPr>
      <xdr:spPr>
        <a:xfrm>
          <a:off x="1968500" y="99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98958</xdr:rowOff>
    </xdr:from>
    <xdr:ext cx="599010" cy="259045"/>
    <xdr:sp macro="" textlink="">
      <xdr:nvSpPr>
        <xdr:cNvPr id="145" name="テキスト ボックス 144"/>
        <xdr:cNvSpPr txBox="1"/>
      </xdr:nvSpPr>
      <xdr:spPr>
        <a:xfrm>
          <a:off x="1719795" y="970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71824</xdr:rowOff>
    </xdr:from>
    <xdr:to>
      <xdr:col>6</xdr:col>
      <xdr:colOff>38100</xdr:colOff>
      <xdr:row>59</xdr:row>
      <xdr:rowOff>1974</xdr:rowOff>
    </xdr:to>
    <xdr:sp macro="" textlink="">
      <xdr:nvSpPr>
        <xdr:cNvPr id="146" name="楕円 145"/>
        <xdr:cNvSpPr/>
      </xdr:nvSpPr>
      <xdr:spPr>
        <a:xfrm>
          <a:off x="1079500" y="100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18501</xdr:rowOff>
    </xdr:from>
    <xdr:ext cx="599010" cy="259045"/>
    <xdr:sp macro="" textlink="">
      <xdr:nvSpPr>
        <xdr:cNvPr id="147" name="テキスト ボックス 146"/>
        <xdr:cNvSpPr txBox="1"/>
      </xdr:nvSpPr>
      <xdr:spPr>
        <a:xfrm>
          <a:off x="830795" y="97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18191</xdr:rowOff>
    </xdr:from>
    <xdr:to>
      <xdr:col>24</xdr:col>
      <xdr:colOff>63500</xdr:colOff>
      <xdr:row>73</xdr:row>
      <xdr:rowOff>45121</xdr:rowOff>
    </xdr:to>
    <xdr:cxnSp macro="">
      <xdr:nvCxnSpPr>
        <xdr:cNvPr id="177" name="直線コネクタ 176"/>
        <xdr:cNvCxnSpPr/>
      </xdr:nvCxnSpPr>
      <xdr:spPr>
        <a:xfrm flipV="1">
          <a:off x="3797300" y="12534041"/>
          <a:ext cx="8382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45121</xdr:rowOff>
    </xdr:from>
    <xdr:to>
      <xdr:col>19</xdr:col>
      <xdr:colOff>177800</xdr:colOff>
      <xdr:row>73</xdr:row>
      <xdr:rowOff>76325</xdr:rowOff>
    </xdr:to>
    <xdr:cxnSp macro="">
      <xdr:nvCxnSpPr>
        <xdr:cNvPr id="180" name="直線コネクタ 179"/>
        <xdr:cNvCxnSpPr/>
      </xdr:nvCxnSpPr>
      <xdr:spPr>
        <a:xfrm flipV="1">
          <a:off x="2908300" y="12560971"/>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51948</xdr:rowOff>
    </xdr:from>
    <xdr:to>
      <xdr:col>15</xdr:col>
      <xdr:colOff>50800</xdr:colOff>
      <xdr:row>73</xdr:row>
      <xdr:rowOff>76325</xdr:rowOff>
    </xdr:to>
    <xdr:cxnSp macro="">
      <xdr:nvCxnSpPr>
        <xdr:cNvPr id="183" name="直線コネクタ 182"/>
        <xdr:cNvCxnSpPr/>
      </xdr:nvCxnSpPr>
      <xdr:spPr>
        <a:xfrm>
          <a:off x="2019300" y="12567798"/>
          <a:ext cx="8890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51948</xdr:rowOff>
    </xdr:from>
    <xdr:to>
      <xdr:col>10</xdr:col>
      <xdr:colOff>114300</xdr:colOff>
      <xdr:row>73</xdr:row>
      <xdr:rowOff>83213</xdr:rowOff>
    </xdr:to>
    <xdr:cxnSp macro="">
      <xdr:nvCxnSpPr>
        <xdr:cNvPr id="186" name="直線コネクタ 185"/>
        <xdr:cNvCxnSpPr/>
      </xdr:nvCxnSpPr>
      <xdr:spPr>
        <a:xfrm flipV="1">
          <a:off x="1130300" y="12567798"/>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138841</xdr:rowOff>
    </xdr:from>
    <xdr:to>
      <xdr:col>24</xdr:col>
      <xdr:colOff>114300</xdr:colOff>
      <xdr:row>73</xdr:row>
      <xdr:rowOff>68991</xdr:rowOff>
    </xdr:to>
    <xdr:sp macro="" textlink="">
      <xdr:nvSpPr>
        <xdr:cNvPr id="196" name="楕円 195"/>
        <xdr:cNvSpPr/>
      </xdr:nvSpPr>
      <xdr:spPr>
        <a:xfrm>
          <a:off x="4584700" y="124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161718</xdr:rowOff>
    </xdr:from>
    <xdr:ext cx="599010" cy="259045"/>
    <xdr:sp macro="" textlink="">
      <xdr:nvSpPr>
        <xdr:cNvPr id="197" name="民生費該当値テキスト"/>
        <xdr:cNvSpPr txBox="1"/>
      </xdr:nvSpPr>
      <xdr:spPr>
        <a:xfrm>
          <a:off x="4686300" y="1233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165771</xdr:rowOff>
    </xdr:from>
    <xdr:to>
      <xdr:col>20</xdr:col>
      <xdr:colOff>38100</xdr:colOff>
      <xdr:row>73</xdr:row>
      <xdr:rowOff>95921</xdr:rowOff>
    </xdr:to>
    <xdr:sp macro="" textlink="">
      <xdr:nvSpPr>
        <xdr:cNvPr id="198" name="楕円 197"/>
        <xdr:cNvSpPr/>
      </xdr:nvSpPr>
      <xdr:spPr>
        <a:xfrm>
          <a:off x="3746500" y="125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112448</xdr:rowOff>
    </xdr:from>
    <xdr:ext cx="599010" cy="259045"/>
    <xdr:sp macro="" textlink="">
      <xdr:nvSpPr>
        <xdr:cNvPr id="199" name="テキスト ボックス 198"/>
        <xdr:cNvSpPr txBox="1"/>
      </xdr:nvSpPr>
      <xdr:spPr>
        <a:xfrm>
          <a:off x="3497795" y="1228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25525</xdr:rowOff>
    </xdr:from>
    <xdr:to>
      <xdr:col>15</xdr:col>
      <xdr:colOff>101600</xdr:colOff>
      <xdr:row>73</xdr:row>
      <xdr:rowOff>127125</xdr:rowOff>
    </xdr:to>
    <xdr:sp macro="" textlink="">
      <xdr:nvSpPr>
        <xdr:cNvPr id="200" name="楕円 199"/>
        <xdr:cNvSpPr/>
      </xdr:nvSpPr>
      <xdr:spPr>
        <a:xfrm>
          <a:off x="2857500" y="12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143652</xdr:rowOff>
    </xdr:from>
    <xdr:ext cx="599010" cy="259045"/>
    <xdr:sp macro="" textlink="">
      <xdr:nvSpPr>
        <xdr:cNvPr id="201" name="テキスト ボックス 200"/>
        <xdr:cNvSpPr txBox="1"/>
      </xdr:nvSpPr>
      <xdr:spPr>
        <a:xfrm>
          <a:off x="2608795" y="1231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1148</xdr:rowOff>
    </xdr:from>
    <xdr:to>
      <xdr:col>10</xdr:col>
      <xdr:colOff>165100</xdr:colOff>
      <xdr:row>73</xdr:row>
      <xdr:rowOff>102748</xdr:rowOff>
    </xdr:to>
    <xdr:sp macro="" textlink="">
      <xdr:nvSpPr>
        <xdr:cNvPr id="202" name="楕円 201"/>
        <xdr:cNvSpPr/>
      </xdr:nvSpPr>
      <xdr:spPr>
        <a:xfrm>
          <a:off x="1968500" y="125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119275</xdr:rowOff>
    </xdr:from>
    <xdr:ext cx="599010" cy="259045"/>
    <xdr:sp macro="" textlink="">
      <xdr:nvSpPr>
        <xdr:cNvPr id="203" name="テキスト ボックス 202"/>
        <xdr:cNvSpPr txBox="1"/>
      </xdr:nvSpPr>
      <xdr:spPr>
        <a:xfrm>
          <a:off x="1719795" y="12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32413</xdr:rowOff>
    </xdr:from>
    <xdr:to>
      <xdr:col>6</xdr:col>
      <xdr:colOff>38100</xdr:colOff>
      <xdr:row>73</xdr:row>
      <xdr:rowOff>134013</xdr:rowOff>
    </xdr:to>
    <xdr:sp macro="" textlink="">
      <xdr:nvSpPr>
        <xdr:cNvPr id="204" name="楕円 203"/>
        <xdr:cNvSpPr/>
      </xdr:nvSpPr>
      <xdr:spPr>
        <a:xfrm>
          <a:off x="1079500" y="125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150540</xdr:rowOff>
    </xdr:from>
    <xdr:ext cx="599010" cy="259045"/>
    <xdr:sp macro="" textlink="">
      <xdr:nvSpPr>
        <xdr:cNvPr id="205" name="テキスト ボックス 204"/>
        <xdr:cNvSpPr txBox="1"/>
      </xdr:nvSpPr>
      <xdr:spPr>
        <a:xfrm>
          <a:off x="830795" y="123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158696</xdr:rowOff>
    </xdr:from>
    <xdr:to>
      <xdr:col>24</xdr:col>
      <xdr:colOff>63500</xdr:colOff>
      <xdr:row>92</xdr:row>
      <xdr:rowOff>7744</xdr:rowOff>
    </xdr:to>
    <xdr:cxnSp macro="">
      <xdr:nvCxnSpPr>
        <xdr:cNvPr id="236" name="直線コネクタ 235"/>
        <xdr:cNvCxnSpPr/>
      </xdr:nvCxnSpPr>
      <xdr:spPr>
        <a:xfrm>
          <a:off x="3797300" y="15760646"/>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158696</xdr:rowOff>
    </xdr:from>
    <xdr:to>
      <xdr:col>19</xdr:col>
      <xdr:colOff>177800</xdr:colOff>
      <xdr:row>92</xdr:row>
      <xdr:rowOff>90191</xdr:rowOff>
    </xdr:to>
    <xdr:cxnSp macro="">
      <xdr:nvCxnSpPr>
        <xdr:cNvPr id="239" name="直線コネクタ 238"/>
        <xdr:cNvCxnSpPr/>
      </xdr:nvCxnSpPr>
      <xdr:spPr>
        <a:xfrm flipV="1">
          <a:off x="2908300" y="15760646"/>
          <a:ext cx="889000" cy="10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160525</xdr:rowOff>
    </xdr:from>
    <xdr:to>
      <xdr:col>15</xdr:col>
      <xdr:colOff>50800</xdr:colOff>
      <xdr:row>92</xdr:row>
      <xdr:rowOff>90191</xdr:rowOff>
    </xdr:to>
    <xdr:cxnSp macro="">
      <xdr:nvCxnSpPr>
        <xdr:cNvPr id="242" name="直線コネクタ 241"/>
        <xdr:cNvCxnSpPr/>
      </xdr:nvCxnSpPr>
      <xdr:spPr>
        <a:xfrm>
          <a:off x="2019300" y="15762475"/>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160525</xdr:rowOff>
    </xdr:from>
    <xdr:to>
      <xdr:col>10</xdr:col>
      <xdr:colOff>114300</xdr:colOff>
      <xdr:row>92</xdr:row>
      <xdr:rowOff>112889</xdr:rowOff>
    </xdr:to>
    <xdr:cxnSp macro="">
      <xdr:nvCxnSpPr>
        <xdr:cNvPr id="245" name="直線コネクタ 244"/>
        <xdr:cNvCxnSpPr/>
      </xdr:nvCxnSpPr>
      <xdr:spPr>
        <a:xfrm flipV="1">
          <a:off x="1130300" y="15762475"/>
          <a:ext cx="889000" cy="1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128394</xdr:rowOff>
    </xdr:from>
    <xdr:to>
      <xdr:col>24</xdr:col>
      <xdr:colOff>114300</xdr:colOff>
      <xdr:row>92</xdr:row>
      <xdr:rowOff>58544</xdr:rowOff>
    </xdr:to>
    <xdr:sp macro="" textlink="">
      <xdr:nvSpPr>
        <xdr:cNvPr id="255" name="楕円 254"/>
        <xdr:cNvSpPr/>
      </xdr:nvSpPr>
      <xdr:spPr>
        <a:xfrm>
          <a:off x="4584700" y="157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151271</xdr:rowOff>
    </xdr:from>
    <xdr:ext cx="599010" cy="259045"/>
    <xdr:sp macro="" textlink="">
      <xdr:nvSpPr>
        <xdr:cNvPr id="256" name="衛生費該当値テキスト"/>
        <xdr:cNvSpPr txBox="1"/>
      </xdr:nvSpPr>
      <xdr:spPr>
        <a:xfrm>
          <a:off x="4686300" y="1558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107896</xdr:rowOff>
    </xdr:from>
    <xdr:to>
      <xdr:col>20</xdr:col>
      <xdr:colOff>38100</xdr:colOff>
      <xdr:row>92</xdr:row>
      <xdr:rowOff>38046</xdr:rowOff>
    </xdr:to>
    <xdr:sp macro="" textlink="">
      <xdr:nvSpPr>
        <xdr:cNvPr id="257" name="楕円 256"/>
        <xdr:cNvSpPr/>
      </xdr:nvSpPr>
      <xdr:spPr>
        <a:xfrm>
          <a:off x="3746500" y="157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54573</xdr:rowOff>
    </xdr:from>
    <xdr:ext cx="599010" cy="259045"/>
    <xdr:sp macro="" textlink="">
      <xdr:nvSpPr>
        <xdr:cNvPr id="258" name="テキスト ボックス 257"/>
        <xdr:cNvSpPr txBox="1"/>
      </xdr:nvSpPr>
      <xdr:spPr>
        <a:xfrm>
          <a:off x="3497795" y="154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39391</xdr:rowOff>
    </xdr:from>
    <xdr:to>
      <xdr:col>15</xdr:col>
      <xdr:colOff>101600</xdr:colOff>
      <xdr:row>92</xdr:row>
      <xdr:rowOff>140991</xdr:rowOff>
    </xdr:to>
    <xdr:sp macro="" textlink="">
      <xdr:nvSpPr>
        <xdr:cNvPr id="259" name="楕円 258"/>
        <xdr:cNvSpPr/>
      </xdr:nvSpPr>
      <xdr:spPr>
        <a:xfrm>
          <a:off x="2857500" y="158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157518</xdr:rowOff>
    </xdr:from>
    <xdr:ext cx="599010" cy="259045"/>
    <xdr:sp macro="" textlink="">
      <xdr:nvSpPr>
        <xdr:cNvPr id="260" name="テキスト ボックス 259"/>
        <xdr:cNvSpPr txBox="1"/>
      </xdr:nvSpPr>
      <xdr:spPr>
        <a:xfrm>
          <a:off x="2608795" y="1558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109725</xdr:rowOff>
    </xdr:from>
    <xdr:to>
      <xdr:col>10</xdr:col>
      <xdr:colOff>165100</xdr:colOff>
      <xdr:row>92</xdr:row>
      <xdr:rowOff>39875</xdr:rowOff>
    </xdr:to>
    <xdr:sp macro="" textlink="">
      <xdr:nvSpPr>
        <xdr:cNvPr id="261" name="楕円 260"/>
        <xdr:cNvSpPr/>
      </xdr:nvSpPr>
      <xdr:spPr>
        <a:xfrm>
          <a:off x="1968500" y="157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56402</xdr:rowOff>
    </xdr:from>
    <xdr:ext cx="599010" cy="259045"/>
    <xdr:sp macro="" textlink="">
      <xdr:nvSpPr>
        <xdr:cNvPr id="262" name="テキスト ボックス 261"/>
        <xdr:cNvSpPr txBox="1"/>
      </xdr:nvSpPr>
      <xdr:spPr>
        <a:xfrm>
          <a:off x="1719795" y="1548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62089</xdr:rowOff>
    </xdr:from>
    <xdr:to>
      <xdr:col>6</xdr:col>
      <xdr:colOff>38100</xdr:colOff>
      <xdr:row>92</xdr:row>
      <xdr:rowOff>163689</xdr:rowOff>
    </xdr:to>
    <xdr:sp macro="" textlink="">
      <xdr:nvSpPr>
        <xdr:cNvPr id="263" name="楕円 262"/>
        <xdr:cNvSpPr/>
      </xdr:nvSpPr>
      <xdr:spPr>
        <a:xfrm>
          <a:off x="1079500" y="15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8766</xdr:rowOff>
    </xdr:from>
    <xdr:ext cx="599010" cy="259045"/>
    <xdr:sp macro="" textlink="">
      <xdr:nvSpPr>
        <xdr:cNvPr id="264" name="テキスト ボックス 263"/>
        <xdr:cNvSpPr txBox="1"/>
      </xdr:nvSpPr>
      <xdr:spPr>
        <a:xfrm>
          <a:off x="830795" y="1561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151892</xdr:rowOff>
    </xdr:from>
    <xdr:to>
      <xdr:col>55</xdr:col>
      <xdr:colOff>0</xdr:colOff>
      <xdr:row>32</xdr:row>
      <xdr:rowOff>36830</xdr:rowOff>
    </xdr:to>
    <xdr:cxnSp macro="">
      <xdr:nvCxnSpPr>
        <xdr:cNvPr id="293" name="直線コネクタ 292"/>
        <xdr:cNvCxnSpPr/>
      </xdr:nvCxnSpPr>
      <xdr:spPr>
        <a:xfrm>
          <a:off x="9639300" y="5295392"/>
          <a:ext cx="8382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94" name="労働費平均値テキスト"/>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132461</xdr:rowOff>
    </xdr:from>
    <xdr:to>
      <xdr:col>50</xdr:col>
      <xdr:colOff>114300</xdr:colOff>
      <xdr:row>30</xdr:row>
      <xdr:rowOff>151892</xdr:rowOff>
    </xdr:to>
    <xdr:cxnSp macro="">
      <xdr:nvCxnSpPr>
        <xdr:cNvPr id="296" name="直線コネクタ 295"/>
        <xdr:cNvCxnSpPr/>
      </xdr:nvCxnSpPr>
      <xdr:spPr>
        <a:xfrm>
          <a:off x="8750300" y="527596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8" name="テキスト ボックス 297"/>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98171</xdr:rowOff>
    </xdr:from>
    <xdr:to>
      <xdr:col>45</xdr:col>
      <xdr:colOff>177800</xdr:colOff>
      <xdr:row>30</xdr:row>
      <xdr:rowOff>132461</xdr:rowOff>
    </xdr:to>
    <xdr:cxnSp macro="">
      <xdr:nvCxnSpPr>
        <xdr:cNvPr id="299" name="直線コネクタ 298"/>
        <xdr:cNvCxnSpPr/>
      </xdr:nvCxnSpPr>
      <xdr:spPr>
        <a:xfrm>
          <a:off x="7861300" y="524167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01" name="テキスト ボックス 300"/>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98171</xdr:rowOff>
    </xdr:from>
    <xdr:to>
      <xdr:col>41</xdr:col>
      <xdr:colOff>50800</xdr:colOff>
      <xdr:row>30</xdr:row>
      <xdr:rowOff>148844</xdr:rowOff>
    </xdr:to>
    <xdr:cxnSp macro="">
      <xdr:nvCxnSpPr>
        <xdr:cNvPr id="302" name="直線コネクタ 301"/>
        <xdr:cNvCxnSpPr/>
      </xdr:nvCxnSpPr>
      <xdr:spPr>
        <a:xfrm flipV="1">
          <a:off x="6972300" y="524167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04" name="テキスト ボックス 303"/>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6" name="テキスト ボックス 305"/>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157480</xdr:rowOff>
    </xdr:from>
    <xdr:to>
      <xdr:col>55</xdr:col>
      <xdr:colOff>50800</xdr:colOff>
      <xdr:row>32</xdr:row>
      <xdr:rowOff>87630</xdr:rowOff>
    </xdr:to>
    <xdr:sp macro="" textlink="">
      <xdr:nvSpPr>
        <xdr:cNvPr id="312" name="楕円 311"/>
        <xdr:cNvSpPr/>
      </xdr:nvSpPr>
      <xdr:spPr>
        <a:xfrm>
          <a:off x="104267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8907</xdr:rowOff>
    </xdr:from>
    <xdr:ext cx="469744" cy="259045"/>
    <xdr:sp macro="" textlink="">
      <xdr:nvSpPr>
        <xdr:cNvPr id="313" name="労働費該当値テキスト"/>
        <xdr:cNvSpPr txBox="1"/>
      </xdr:nvSpPr>
      <xdr:spPr>
        <a:xfrm>
          <a:off x="10528300"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101092</xdr:rowOff>
    </xdr:from>
    <xdr:to>
      <xdr:col>50</xdr:col>
      <xdr:colOff>165100</xdr:colOff>
      <xdr:row>31</xdr:row>
      <xdr:rowOff>31242</xdr:rowOff>
    </xdr:to>
    <xdr:sp macro="" textlink="">
      <xdr:nvSpPr>
        <xdr:cNvPr id="314" name="楕円 313"/>
        <xdr:cNvSpPr/>
      </xdr:nvSpPr>
      <xdr:spPr>
        <a:xfrm>
          <a:off x="9588500" y="52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47769</xdr:rowOff>
    </xdr:from>
    <xdr:ext cx="469744" cy="259045"/>
    <xdr:sp macro="" textlink="">
      <xdr:nvSpPr>
        <xdr:cNvPr id="315" name="テキスト ボックス 314"/>
        <xdr:cNvSpPr txBox="1"/>
      </xdr:nvSpPr>
      <xdr:spPr>
        <a:xfrm>
          <a:off x="9404428" y="50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81661</xdr:rowOff>
    </xdr:from>
    <xdr:to>
      <xdr:col>46</xdr:col>
      <xdr:colOff>38100</xdr:colOff>
      <xdr:row>31</xdr:row>
      <xdr:rowOff>11811</xdr:rowOff>
    </xdr:to>
    <xdr:sp macro="" textlink="">
      <xdr:nvSpPr>
        <xdr:cNvPr id="316" name="楕円 315"/>
        <xdr:cNvSpPr/>
      </xdr:nvSpPr>
      <xdr:spPr>
        <a:xfrm>
          <a:off x="8699500" y="52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28338</xdr:rowOff>
    </xdr:from>
    <xdr:ext cx="469744" cy="259045"/>
    <xdr:sp macro="" textlink="">
      <xdr:nvSpPr>
        <xdr:cNvPr id="317" name="テキスト ボックス 316"/>
        <xdr:cNvSpPr txBox="1"/>
      </xdr:nvSpPr>
      <xdr:spPr>
        <a:xfrm>
          <a:off x="8515428" y="50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47371</xdr:rowOff>
    </xdr:from>
    <xdr:to>
      <xdr:col>41</xdr:col>
      <xdr:colOff>101600</xdr:colOff>
      <xdr:row>30</xdr:row>
      <xdr:rowOff>148971</xdr:rowOff>
    </xdr:to>
    <xdr:sp macro="" textlink="">
      <xdr:nvSpPr>
        <xdr:cNvPr id="318" name="楕円 317"/>
        <xdr:cNvSpPr/>
      </xdr:nvSpPr>
      <xdr:spPr>
        <a:xfrm>
          <a:off x="7810500" y="51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165498</xdr:rowOff>
    </xdr:from>
    <xdr:ext cx="469744" cy="259045"/>
    <xdr:sp macro="" textlink="">
      <xdr:nvSpPr>
        <xdr:cNvPr id="319" name="テキスト ボックス 318"/>
        <xdr:cNvSpPr txBox="1"/>
      </xdr:nvSpPr>
      <xdr:spPr>
        <a:xfrm>
          <a:off x="7626428" y="496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98044</xdr:rowOff>
    </xdr:from>
    <xdr:to>
      <xdr:col>36</xdr:col>
      <xdr:colOff>165100</xdr:colOff>
      <xdr:row>31</xdr:row>
      <xdr:rowOff>28194</xdr:rowOff>
    </xdr:to>
    <xdr:sp macro="" textlink="">
      <xdr:nvSpPr>
        <xdr:cNvPr id="320" name="楕円 319"/>
        <xdr:cNvSpPr/>
      </xdr:nvSpPr>
      <xdr:spPr>
        <a:xfrm>
          <a:off x="6921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44721</xdr:rowOff>
    </xdr:from>
    <xdr:ext cx="469744" cy="259045"/>
    <xdr:sp macro="" textlink="">
      <xdr:nvSpPr>
        <xdr:cNvPr id="321" name="テキスト ボックス 320"/>
        <xdr:cNvSpPr txBox="1"/>
      </xdr:nvSpPr>
      <xdr:spPr>
        <a:xfrm>
          <a:off x="6737428"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46580</xdr:rowOff>
    </xdr:from>
    <xdr:to>
      <xdr:col>55</xdr:col>
      <xdr:colOff>0</xdr:colOff>
      <xdr:row>55</xdr:row>
      <xdr:rowOff>92877</xdr:rowOff>
    </xdr:to>
    <xdr:cxnSp macro="">
      <xdr:nvCxnSpPr>
        <xdr:cNvPr id="346" name="直線コネクタ 345"/>
        <xdr:cNvCxnSpPr/>
      </xdr:nvCxnSpPr>
      <xdr:spPr>
        <a:xfrm flipV="1">
          <a:off x="9639300" y="9476330"/>
          <a:ext cx="838200" cy="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92877</xdr:rowOff>
    </xdr:from>
    <xdr:to>
      <xdr:col>50</xdr:col>
      <xdr:colOff>114300</xdr:colOff>
      <xdr:row>55</xdr:row>
      <xdr:rowOff>95300</xdr:rowOff>
    </xdr:to>
    <xdr:cxnSp macro="">
      <xdr:nvCxnSpPr>
        <xdr:cNvPr id="349" name="直線コネクタ 348"/>
        <xdr:cNvCxnSpPr/>
      </xdr:nvCxnSpPr>
      <xdr:spPr>
        <a:xfrm flipV="1">
          <a:off x="8750300" y="952262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102181</xdr:rowOff>
    </xdr:from>
    <xdr:to>
      <xdr:col>45</xdr:col>
      <xdr:colOff>177800</xdr:colOff>
      <xdr:row>55</xdr:row>
      <xdr:rowOff>95300</xdr:rowOff>
    </xdr:to>
    <xdr:cxnSp macro="">
      <xdr:nvCxnSpPr>
        <xdr:cNvPr id="352" name="直線コネクタ 351"/>
        <xdr:cNvCxnSpPr/>
      </xdr:nvCxnSpPr>
      <xdr:spPr>
        <a:xfrm>
          <a:off x="7861300" y="9360481"/>
          <a:ext cx="889000" cy="16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102181</xdr:rowOff>
    </xdr:from>
    <xdr:to>
      <xdr:col>41</xdr:col>
      <xdr:colOff>50800</xdr:colOff>
      <xdr:row>55</xdr:row>
      <xdr:rowOff>105073</xdr:rowOff>
    </xdr:to>
    <xdr:cxnSp macro="">
      <xdr:nvCxnSpPr>
        <xdr:cNvPr id="355" name="直線コネクタ 354"/>
        <xdr:cNvCxnSpPr/>
      </xdr:nvCxnSpPr>
      <xdr:spPr>
        <a:xfrm flipV="1">
          <a:off x="6972300" y="9360481"/>
          <a:ext cx="889000" cy="17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167230</xdr:rowOff>
    </xdr:from>
    <xdr:to>
      <xdr:col>55</xdr:col>
      <xdr:colOff>50800</xdr:colOff>
      <xdr:row>55</xdr:row>
      <xdr:rowOff>97380</xdr:rowOff>
    </xdr:to>
    <xdr:sp macro="" textlink="">
      <xdr:nvSpPr>
        <xdr:cNvPr id="365" name="楕円 364"/>
        <xdr:cNvSpPr/>
      </xdr:nvSpPr>
      <xdr:spPr>
        <a:xfrm>
          <a:off x="10426700" y="94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18657</xdr:rowOff>
    </xdr:from>
    <xdr:ext cx="534377" cy="259045"/>
    <xdr:sp macro="" textlink="">
      <xdr:nvSpPr>
        <xdr:cNvPr id="366" name="農林水産業費該当値テキスト"/>
        <xdr:cNvSpPr txBox="1"/>
      </xdr:nvSpPr>
      <xdr:spPr>
        <a:xfrm>
          <a:off x="10528300" y="92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42077</xdr:rowOff>
    </xdr:from>
    <xdr:to>
      <xdr:col>50</xdr:col>
      <xdr:colOff>165100</xdr:colOff>
      <xdr:row>55</xdr:row>
      <xdr:rowOff>143677</xdr:rowOff>
    </xdr:to>
    <xdr:sp macro="" textlink="">
      <xdr:nvSpPr>
        <xdr:cNvPr id="367" name="楕円 366"/>
        <xdr:cNvSpPr/>
      </xdr:nvSpPr>
      <xdr:spPr>
        <a:xfrm>
          <a:off x="9588500" y="94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160204</xdr:rowOff>
    </xdr:from>
    <xdr:ext cx="534377" cy="259045"/>
    <xdr:sp macro="" textlink="">
      <xdr:nvSpPr>
        <xdr:cNvPr id="368" name="テキスト ボックス 367"/>
        <xdr:cNvSpPr txBox="1"/>
      </xdr:nvSpPr>
      <xdr:spPr>
        <a:xfrm>
          <a:off x="9372111" y="924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44500</xdr:rowOff>
    </xdr:from>
    <xdr:to>
      <xdr:col>46</xdr:col>
      <xdr:colOff>38100</xdr:colOff>
      <xdr:row>55</xdr:row>
      <xdr:rowOff>146100</xdr:rowOff>
    </xdr:to>
    <xdr:sp macro="" textlink="">
      <xdr:nvSpPr>
        <xdr:cNvPr id="369" name="楕円 368"/>
        <xdr:cNvSpPr/>
      </xdr:nvSpPr>
      <xdr:spPr>
        <a:xfrm>
          <a:off x="8699500" y="94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162627</xdr:rowOff>
    </xdr:from>
    <xdr:ext cx="534377" cy="259045"/>
    <xdr:sp macro="" textlink="">
      <xdr:nvSpPr>
        <xdr:cNvPr id="370" name="テキスト ボックス 369"/>
        <xdr:cNvSpPr txBox="1"/>
      </xdr:nvSpPr>
      <xdr:spPr>
        <a:xfrm>
          <a:off x="8483111" y="92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51381</xdr:rowOff>
    </xdr:from>
    <xdr:to>
      <xdr:col>41</xdr:col>
      <xdr:colOff>101600</xdr:colOff>
      <xdr:row>54</xdr:row>
      <xdr:rowOff>152981</xdr:rowOff>
    </xdr:to>
    <xdr:sp macro="" textlink="">
      <xdr:nvSpPr>
        <xdr:cNvPr id="371" name="楕円 370"/>
        <xdr:cNvSpPr/>
      </xdr:nvSpPr>
      <xdr:spPr>
        <a:xfrm>
          <a:off x="7810500" y="93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169508</xdr:rowOff>
    </xdr:from>
    <xdr:ext cx="599010" cy="259045"/>
    <xdr:sp macro="" textlink="">
      <xdr:nvSpPr>
        <xdr:cNvPr id="372" name="テキスト ボックス 371"/>
        <xdr:cNvSpPr txBox="1"/>
      </xdr:nvSpPr>
      <xdr:spPr>
        <a:xfrm>
          <a:off x="7561795" y="908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54273</xdr:rowOff>
    </xdr:from>
    <xdr:to>
      <xdr:col>36</xdr:col>
      <xdr:colOff>165100</xdr:colOff>
      <xdr:row>55</xdr:row>
      <xdr:rowOff>155873</xdr:rowOff>
    </xdr:to>
    <xdr:sp macro="" textlink="">
      <xdr:nvSpPr>
        <xdr:cNvPr id="373" name="楕円 372"/>
        <xdr:cNvSpPr/>
      </xdr:nvSpPr>
      <xdr:spPr>
        <a:xfrm>
          <a:off x="6921500" y="94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950</xdr:rowOff>
    </xdr:from>
    <xdr:ext cx="534377" cy="259045"/>
    <xdr:sp macro="" textlink="">
      <xdr:nvSpPr>
        <xdr:cNvPr id="374" name="テキスト ボックス 373"/>
        <xdr:cNvSpPr txBox="1"/>
      </xdr:nvSpPr>
      <xdr:spPr>
        <a:xfrm>
          <a:off x="6705111" y="92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5779</xdr:rowOff>
    </xdr:from>
    <xdr:to>
      <xdr:col>55</xdr:col>
      <xdr:colOff>0</xdr:colOff>
      <xdr:row>76</xdr:row>
      <xdr:rowOff>87745</xdr:rowOff>
    </xdr:to>
    <xdr:cxnSp macro="">
      <xdr:nvCxnSpPr>
        <xdr:cNvPr id="403" name="直線コネクタ 402"/>
        <xdr:cNvCxnSpPr/>
      </xdr:nvCxnSpPr>
      <xdr:spPr>
        <a:xfrm flipV="1">
          <a:off x="9639300" y="12521629"/>
          <a:ext cx="838200" cy="5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50445</xdr:rowOff>
    </xdr:from>
    <xdr:to>
      <xdr:col>50</xdr:col>
      <xdr:colOff>114300</xdr:colOff>
      <xdr:row>76</xdr:row>
      <xdr:rowOff>87745</xdr:rowOff>
    </xdr:to>
    <xdr:cxnSp macro="">
      <xdr:nvCxnSpPr>
        <xdr:cNvPr id="406" name="直線コネクタ 405"/>
        <xdr:cNvCxnSpPr/>
      </xdr:nvCxnSpPr>
      <xdr:spPr>
        <a:xfrm>
          <a:off x="8750300" y="13080645"/>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34392</xdr:rowOff>
    </xdr:from>
    <xdr:to>
      <xdr:col>45</xdr:col>
      <xdr:colOff>177800</xdr:colOff>
      <xdr:row>76</xdr:row>
      <xdr:rowOff>50445</xdr:rowOff>
    </xdr:to>
    <xdr:cxnSp macro="">
      <xdr:nvCxnSpPr>
        <xdr:cNvPr id="409" name="直線コネクタ 408"/>
        <xdr:cNvCxnSpPr/>
      </xdr:nvCxnSpPr>
      <xdr:spPr>
        <a:xfrm>
          <a:off x="7861300" y="12893142"/>
          <a:ext cx="889000" cy="1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34392</xdr:rowOff>
    </xdr:from>
    <xdr:to>
      <xdr:col>41</xdr:col>
      <xdr:colOff>50800</xdr:colOff>
      <xdr:row>76</xdr:row>
      <xdr:rowOff>154978</xdr:rowOff>
    </xdr:to>
    <xdr:cxnSp macro="">
      <xdr:nvCxnSpPr>
        <xdr:cNvPr id="412" name="直線コネクタ 411"/>
        <xdr:cNvCxnSpPr/>
      </xdr:nvCxnSpPr>
      <xdr:spPr>
        <a:xfrm flipV="1">
          <a:off x="6972300" y="12893142"/>
          <a:ext cx="8890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126429</xdr:rowOff>
    </xdr:from>
    <xdr:to>
      <xdr:col>55</xdr:col>
      <xdr:colOff>50800</xdr:colOff>
      <xdr:row>73</xdr:row>
      <xdr:rowOff>56579</xdr:rowOff>
    </xdr:to>
    <xdr:sp macro="" textlink="">
      <xdr:nvSpPr>
        <xdr:cNvPr id="422" name="楕円 421"/>
        <xdr:cNvSpPr/>
      </xdr:nvSpPr>
      <xdr:spPr>
        <a:xfrm>
          <a:off x="10426700" y="124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149306</xdr:rowOff>
    </xdr:from>
    <xdr:ext cx="534377" cy="259045"/>
    <xdr:sp macro="" textlink="">
      <xdr:nvSpPr>
        <xdr:cNvPr id="423" name="商工費該当値テキスト"/>
        <xdr:cNvSpPr txBox="1"/>
      </xdr:nvSpPr>
      <xdr:spPr>
        <a:xfrm>
          <a:off x="10528300" y="123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36945</xdr:rowOff>
    </xdr:from>
    <xdr:to>
      <xdr:col>50</xdr:col>
      <xdr:colOff>165100</xdr:colOff>
      <xdr:row>76</xdr:row>
      <xdr:rowOff>138545</xdr:rowOff>
    </xdr:to>
    <xdr:sp macro="" textlink="">
      <xdr:nvSpPr>
        <xdr:cNvPr id="424" name="楕円 423"/>
        <xdr:cNvSpPr/>
      </xdr:nvSpPr>
      <xdr:spPr>
        <a:xfrm>
          <a:off x="9588500" y="130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155071</xdr:rowOff>
    </xdr:from>
    <xdr:ext cx="534377" cy="259045"/>
    <xdr:sp macro="" textlink="">
      <xdr:nvSpPr>
        <xdr:cNvPr id="425" name="テキスト ボックス 424"/>
        <xdr:cNvSpPr txBox="1"/>
      </xdr:nvSpPr>
      <xdr:spPr>
        <a:xfrm>
          <a:off x="9372111" y="128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171095</xdr:rowOff>
    </xdr:from>
    <xdr:to>
      <xdr:col>46</xdr:col>
      <xdr:colOff>38100</xdr:colOff>
      <xdr:row>76</xdr:row>
      <xdr:rowOff>101245</xdr:rowOff>
    </xdr:to>
    <xdr:sp macro="" textlink="">
      <xdr:nvSpPr>
        <xdr:cNvPr id="426" name="楕円 425"/>
        <xdr:cNvSpPr/>
      </xdr:nvSpPr>
      <xdr:spPr>
        <a:xfrm>
          <a:off x="8699500" y="130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117771</xdr:rowOff>
    </xdr:from>
    <xdr:ext cx="534377" cy="259045"/>
    <xdr:sp macro="" textlink="">
      <xdr:nvSpPr>
        <xdr:cNvPr id="427" name="テキスト ボックス 426"/>
        <xdr:cNvSpPr txBox="1"/>
      </xdr:nvSpPr>
      <xdr:spPr>
        <a:xfrm>
          <a:off x="8483111" y="128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155042</xdr:rowOff>
    </xdr:from>
    <xdr:to>
      <xdr:col>41</xdr:col>
      <xdr:colOff>101600</xdr:colOff>
      <xdr:row>75</xdr:row>
      <xdr:rowOff>85192</xdr:rowOff>
    </xdr:to>
    <xdr:sp macro="" textlink="">
      <xdr:nvSpPr>
        <xdr:cNvPr id="428" name="楕円 427"/>
        <xdr:cNvSpPr/>
      </xdr:nvSpPr>
      <xdr:spPr>
        <a:xfrm>
          <a:off x="7810500" y="128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101719</xdr:rowOff>
    </xdr:from>
    <xdr:ext cx="534377" cy="259045"/>
    <xdr:sp macro="" textlink="">
      <xdr:nvSpPr>
        <xdr:cNvPr id="429" name="テキスト ボックス 428"/>
        <xdr:cNvSpPr txBox="1"/>
      </xdr:nvSpPr>
      <xdr:spPr>
        <a:xfrm>
          <a:off x="7594111" y="126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104178</xdr:rowOff>
    </xdr:from>
    <xdr:to>
      <xdr:col>36</xdr:col>
      <xdr:colOff>165100</xdr:colOff>
      <xdr:row>77</xdr:row>
      <xdr:rowOff>34328</xdr:rowOff>
    </xdr:to>
    <xdr:sp macro="" textlink="">
      <xdr:nvSpPr>
        <xdr:cNvPr id="430" name="楕円 429"/>
        <xdr:cNvSpPr/>
      </xdr:nvSpPr>
      <xdr:spPr>
        <a:xfrm>
          <a:off x="6921500" y="13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50855</xdr:rowOff>
    </xdr:from>
    <xdr:ext cx="534377" cy="259045"/>
    <xdr:sp macro="" textlink="">
      <xdr:nvSpPr>
        <xdr:cNvPr id="431" name="テキスト ボックス 430"/>
        <xdr:cNvSpPr txBox="1"/>
      </xdr:nvSpPr>
      <xdr:spPr>
        <a:xfrm>
          <a:off x="6705111" y="129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38288</xdr:rowOff>
    </xdr:from>
    <xdr:to>
      <xdr:col>55</xdr:col>
      <xdr:colOff>0</xdr:colOff>
      <xdr:row>94</xdr:row>
      <xdr:rowOff>72349</xdr:rowOff>
    </xdr:to>
    <xdr:cxnSp macro="">
      <xdr:nvCxnSpPr>
        <xdr:cNvPr id="456" name="直線コネクタ 455"/>
        <xdr:cNvCxnSpPr/>
      </xdr:nvCxnSpPr>
      <xdr:spPr>
        <a:xfrm flipV="1">
          <a:off x="9639300" y="16154588"/>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72349</xdr:rowOff>
    </xdr:from>
    <xdr:to>
      <xdr:col>50</xdr:col>
      <xdr:colOff>114300</xdr:colOff>
      <xdr:row>95</xdr:row>
      <xdr:rowOff>48197</xdr:rowOff>
    </xdr:to>
    <xdr:cxnSp macro="">
      <xdr:nvCxnSpPr>
        <xdr:cNvPr id="459" name="直線コネクタ 458"/>
        <xdr:cNvCxnSpPr/>
      </xdr:nvCxnSpPr>
      <xdr:spPr>
        <a:xfrm flipV="1">
          <a:off x="8750300" y="16188649"/>
          <a:ext cx="889000" cy="1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89094</xdr:rowOff>
    </xdr:from>
    <xdr:to>
      <xdr:col>45</xdr:col>
      <xdr:colOff>177800</xdr:colOff>
      <xdr:row>95</xdr:row>
      <xdr:rowOff>48197</xdr:rowOff>
    </xdr:to>
    <xdr:cxnSp macro="">
      <xdr:nvCxnSpPr>
        <xdr:cNvPr id="462" name="直線コネクタ 461"/>
        <xdr:cNvCxnSpPr/>
      </xdr:nvCxnSpPr>
      <xdr:spPr>
        <a:xfrm>
          <a:off x="7861300" y="16205394"/>
          <a:ext cx="889000" cy="13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4" name="テキスト ボックス 463"/>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89094</xdr:rowOff>
    </xdr:from>
    <xdr:to>
      <xdr:col>41</xdr:col>
      <xdr:colOff>50800</xdr:colOff>
      <xdr:row>94</xdr:row>
      <xdr:rowOff>143449</xdr:rowOff>
    </xdr:to>
    <xdr:cxnSp macro="">
      <xdr:nvCxnSpPr>
        <xdr:cNvPr id="465" name="直線コネクタ 464"/>
        <xdr:cNvCxnSpPr/>
      </xdr:nvCxnSpPr>
      <xdr:spPr>
        <a:xfrm flipV="1">
          <a:off x="6972300" y="16205394"/>
          <a:ext cx="889000" cy="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7" name="テキスト ボックス 466"/>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158938</xdr:rowOff>
    </xdr:from>
    <xdr:to>
      <xdr:col>55</xdr:col>
      <xdr:colOff>50800</xdr:colOff>
      <xdr:row>94</xdr:row>
      <xdr:rowOff>89088</xdr:rowOff>
    </xdr:to>
    <xdr:sp macro="" textlink="">
      <xdr:nvSpPr>
        <xdr:cNvPr id="475" name="楕円 474"/>
        <xdr:cNvSpPr/>
      </xdr:nvSpPr>
      <xdr:spPr>
        <a:xfrm>
          <a:off x="10426700" y="161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10365</xdr:rowOff>
    </xdr:from>
    <xdr:ext cx="599010" cy="259045"/>
    <xdr:sp macro="" textlink="">
      <xdr:nvSpPr>
        <xdr:cNvPr id="476" name="土木費該当値テキスト"/>
        <xdr:cNvSpPr txBox="1"/>
      </xdr:nvSpPr>
      <xdr:spPr>
        <a:xfrm>
          <a:off x="10528300" y="1595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21549</xdr:rowOff>
    </xdr:from>
    <xdr:to>
      <xdr:col>50</xdr:col>
      <xdr:colOff>165100</xdr:colOff>
      <xdr:row>94</xdr:row>
      <xdr:rowOff>123149</xdr:rowOff>
    </xdr:to>
    <xdr:sp macro="" textlink="">
      <xdr:nvSpPr>
        <xdr:cNvPr id="477" name="楕円 476"/>
        <xdr:cNvSpPr/>
      </xdr:nvSpPr>
      <xdr:spPr>
        <a:xfrm>
          <a:off x="9588500" y="1613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139676</xdr:rowOff>
    </xdr:from>
    <xdr:ext cx="599010" cy="259045"/>
    <xdr:sp macro="" textlink="">
      <xdr:nvSpPr>
        <xdr:cNvPr id="478" name="テキスト ボックス 477"/>
        <xdr:cNvSpPr txBox="1"/>
      </xdr:nvSpPr>
      <xdr:spPr>
        <a:xfrm>
          <a:off x="9339795" y="1591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168847</xdr:rowOff>
    </xdr:from>
    <xdr:to>
      <xdr:col>46</xdr:col>
      <xdr:colOff>38100</xdr:colOff>
      <xdr:row>95</xdr:row>
      <xdr:rowOff>98997</xdr:rowOff>
    </xdr:to>
    <xdr:sp macro="" textlink="">
      <xdr:nvSpPr>
        <xdr:cNvPr id="479" name="楕円 478"/>
        <xdr:cNvSpPr/>
      </xdr:nvSpPr>
      <xdr:spPr>
        <a:xfrm>
          <a:off x="8699500" y="162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115524</xdr:rowOff>
    </xdr:from>
    <xdr:ext cx="534377" cy="259045"/>
    <xdr:sp macro="" textlink="">
      <xdr:nvSpPr>
        <xdr:cNvPr id="480" name="テキスト ボックス 479"/>
        <xdr:cNvSpPr txBox="1"/>
      </xdr:nvSpPr>
      <xdr:spPr>
        <a:xfrm>
          <a:off x="8483111" y="160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38294</xdr:rowOff>
    </xdr:from>
    <xdr:to>
      <xdr:col>41</xdr:col>
      <xdr:colOff>101600</xdr:colOff>
      <xdr:row>94</xdr:row>
      <xdr:rowOff>139894</xdr:rowOff>
    </xdr:to>
    <xdr:sp macro="" textlink="">
      <xdr:nvSpPr>
        <xdr:cNvPr id="481" name="楕円 480"/>
        <xdr:cNvSpPr/>
      </xdr:nvSpPr>
      <xdr:spPr>
        <a:xfrm>
          <a:off x="7810500" y="161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156421</xdr:rowOff>
    </xdr:from>
    <xdr:ext cx="599010" cy="259045"/>
    <xdr:sp macro="" textlink="">
      <xdr:nvSpPr>
        <xdr:cNvPr id="482" name="テキスト ボックス 481"/>
        <xdr:cNvSpPr txBox="1"/>
      </xdr:nvSpPr>
      <xdr:spPr>
        <a:xfrm>
          <a:off x="7561795" y="1592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92649</xdr:rowOff>
    </xdr:from>
    <xdr:to>
      <xdr:col>36</xdr:col>
      <xdr:colOff>165100</xdr:colOff>
      <xdr:row>95</xdr:row>
      <xdr:rowOff>22799</xdr:rowOff>
    </xdr:to>
    <xdr:sp macro="" textlink="">
      <xdr:nvSpPr>
        <xdr:cNvPr id="483" name="楕円 482"/>
        <xdr:cNvSpPr/>
      </xdr:nvSpPr>
      <xdr:spPr>
        <a:xfrm>
          <a:off x="6921500" y="162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39326</xdr:rowOff>
    </xdr:from>
    <xdr:ext cx="534377" cy="259045"/>
    <xdr:sp macro="" textlink="">
      <xdr:nvSpPr>
        <xdr:cNvPr id="484" name="テキスト ボックス 483"/>
        <xdr:cNvSpPr txBox="1"/>
      </xdr:nvSpPr>
      <xdr:spPr>
        <a:xfrm>
          <a:off x="6705111" y="159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140473</xdr:rowOff>
    </xdr:from>
    <xdr:to>
      <xdr:col>85</xdr:col>
      <xdr:colOff>127000</xdr:colOff>
      <xdr:row>37</xdr:row>
      <xdr:rowOff>18575</xdr:rowOff>
    </xdr:to>
    <xdr:cxnSp macro="">
      <xdr:nvCxnSpPr>
        <xdr:cNvPr id="515" name="直線コネクタ 514"/>
        <xdr:cNvCxnSpPr/>
      </xdr:nvCxnSpPr>
      <xdr:spPr>
        <a:xfrm>
          <a:off x="15481300" y="6141223"/>
          <a:ext cx="838200" cy="2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67952</xdr:rowOff>
    </xdr:from>
    <xdr:to>
      <xdr:col>81</xdr:col>
      <xdr:colOff>50800</xdr:colOff>
      <xdr:row>35</xdr:row>
      <xdr:rowOff>140473</xdr:rowOff>
    </xdr:to>
    <xdr:cxnSp macro="">
      <xdr:nvCxnSpPr>
        <xdr:cNvPr id="518" name="直線コネクタ 517"/>
        <xdr:cNvCxnSpPr/>
      </xdr:nvCxnSpPr>
      <xdr:spPr>
        <a:xfrm>
          <a:off x="14592300" y="5897252"/>
          <a:ext cx="889000" cy="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0" name="テキスト ボックス 519"/>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67952</xdr:rowOff>
    </xdr:from>
    <xdr:to>
      <xdr:col>76</xdr:col>
      <xdr:colOff>114300</xdr:colOff>
      <xdr:row>34</xdr:row>
      <xdr:rowOff>132983</xdr:rowOff>
    </xdr:to>
    <xdr:cxnSp macro="">
      <xdr:nvCxnSpPr>
        <xdr:cNvPr id="521" name="直線コネクタ 520"/>
        <xdr:cNvCxnSpPr/>
      </xdr:nvCxnSpPr>
      <xdr:spPr>
        <a:xfrm flipV="1">
          <a:off x="13703300" y="5897252"/>
          <a:ext cx="889000" cy="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3" name="テキスト ボックス 522"/>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132983</xdr:rowOff>
    </xdr:from>
    <xdr:to>
      <xdr:col>71</xdr:col>
      <xdr:colOff>177800</xdr:colOff>
      <xdr:row>37</xdr:row>
      <xdr:rowOff>81831</xdr:rowOff>
    </xdr:to>
    <xdr:cxnSp macro="">
      <xdr:nvCxnSpPr>
        <xdr:cNvPr id="524" name="直線コネクタ 523"/>
        <xdr:cNvCxnSpPr/>
      </xdr:nvCxnSpPr>
      <xdr:spPr>
        <a:xfrm flipV="1">
          <a:off x="12814300" y="5962283"/>
          <a:ext cx="889000" cy="4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6" name="テキスト ボックス 525"/>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139225</xdr:rowOff>
    </xdr:from>
    <xdr:to>
      <xdr:col>85</xdr:col>
      <xdr:colOff>177800</xdr:colOff>
      <xdr:row>37</xdr:row>
      <xdr:rowOff>69375</xdr:rowOff>
    </xdr:to>
    <xdr:sp macro="" textlink="">
      <xdr:nvSpPr>
        <xdr:cNvPr id="534" name="楕円 533"/>
        <xdr:cNvSpPr/>
      </xdr:nvSpPr>
      <xdr:spPr>
        <a:xfrm>
          <a:off x="16268700" y="63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162102</xdr:rowOff>
    </xdr:from>
    <xdr:ext cx="534377" cy="259045"/>
    <xdr:sp macro="" textlink="">
      <xdr:nvSpPr>
        <xdr:cNvPr id="535" name="消防費該当値テキスト"/>
        <xdr:cNvSpPr txBox="1"/>
      </xdr:nvSpPr>
      <xdr:spPr>
        <a:xfrm>
          <a:off x="16370300" y="61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89673</xdr:rowOff>
    </xdr:from>
    <xdr:to>
      <xdr:col>81</xdr:col>
      <xdr:colOff>101600</xdr:colOff>
      <xdr:row>36</xdr:row>
      <xdr:rowOff>19823</xdr:rowOff>
    </xdr:to>
    <xdr:sp macro="" textlink="">
      <xdr:nvSpPr>
        <xdr:cNvPr id="536" name="楕円 535"/>
        <xdr:cNvSpPr/>
      </xdr:nvSpPr>
      <xdr:spPr>
        <a:xfrm>
          <a:off x="15430500" y="60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36350</xdr:rowOff>
    </xdr:from>
    <xdr:ext cx="534377" cy="259045"/>
    <xdr:sp macro="" textlink="">
      <xdr:nvSpPr>
        <xdr:cNvPr id="537" name="テキスト ボックス 536"/>
        <xdr:cNvSpPr txBox="1"/>
      </xdr:nvSpPr>
      <xdr:spPr>
        <a:xfrm>
          <a:off x="15214111" y="58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17152</xdr:rowOff>
    </xdr:from>
    <xdr:to>
      <xdr:col>76</xdr:col>
      <xdr:colOff>165100</xdr:colOff>
      <xdr:row>34</xdr:row>
      <xdr:rowOff>118752</xdr:rowOff>
    </xdr:to>
    <xdr:sp macro="" textlink="">
      <xdr:nvSpPr>
        <xdr:cNvPr id="538" name="楕円 537"/>
        <xdr:cNvSpPr/>
      </xdr:nvSpPr>
      <xdr:spPr>
        <a:xfrm>
          <a:off x="14541500" y="58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135279</xdr:rowOff>
    </xdr:from>
    <xdr:ext cx="534377" cy="259045"/>
    <xdr:sp macro="" textlink="">
      <xdr:nvSpPr>
        <xdr:cNvPr id="539" name="テキスト ボックス 538"/>
        <xdr:cNvSpPr txBox="1"/>
      </xdr:nvSpPr>
      <xdr:spPr>
        <a:xfrm>
          <a:off x="14325111" y="56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82183</xdr:rowOff>
    </xdr:from>
    <xdr:to>
      <xdr:col>72</xdr:col>
      <xdr:colOff>38100</xdr:colOff>
      <xdr:row>35</xdr:row>
      <xdr:rowOff>12333</xdr:rowOff>
    </xdr:to>
    <xdr:sp macro="" textlink="">
      <xdr:nvSpPr>
        <xdr:cNvPr id="540" name="楕円 539"/>
        <xdr:cNvSpPr/>
      </xdr:nvSpPr>
      <xdr:spPr>
        <a:xfrm>
          <a:off x="13652500" y="59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28860</xdr:rowOff>
    </xdr:from>
    <xdr:ext cx="534377" cy="259045"/>
    <xdr:sp macro="" textlink="">
      <xdr:nvSpPr>
        <xdr:cNvPr id="541" name="テキスト ボックス 540"/>
        <xdr:cNvSpPr txBox="1"/>
      </xdr:nvSpPr>
      <xdr:spPr>
        <a:xfrm>
          <a:off x="13436111" y="568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31031</xdr:rowOff>
    </xdr:from>
    <xdr:to>
      <xdr:col>67</xdr:col>
      <xdr:colOff>101600</xdr:colOff>
      <xdr:row>37</xdr:row>
      <xdr:rowOff>132631</xdr:rowOff>
    </xdr:to>
    <xdr:sp macro="" textlink="">
      <xdr:nvSpPr>
        <xdr:cNvPr id="542" name="楕円 541"/>
        <xdr:cNvSpPr/>
      </xdr:nvSpPr>
      <xdr:spPr>
        <a:xfrm>
          <a:off x="12763500" y="63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149158</xdr:rowOff>
    </xdr:from>
    <xdr:ext cx="534377" cy="259045"/>
    <xdr:sp macro="" textlink="">
      <xdr:nvSpPr>
        <xdr:cNvPr id="543" name="テキスト ボックス 542"/>
        <xdr:cNvSpPr txBox="1"/>
      </xdr:nvSpPr>
      <xdr:spPr>
        <a:xfrm>
          <a:off x="12547111" y="61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70934</xdr:rowOff>
    </xdr:from>
    <xdr:to>
      <xdr:col>85</xdr:col>
      <xdr:colOff>127000</xdr:colOff>
      <xdr:row>56</xdr:row>
      <xdr:rowOff>96388</xdr:rowOff>
    </xdr:to>
    <xdr:cxnSp macro="">
      <xdr:nvCxnSpPr>
        <xdr:cNvPr id="572" name="直線コネクタ 571"/>
        <xdr:cNvCxnSpPr/>
      </xdr:nvCxnSpPr>
      <xdr:spPr>
        <a:xfrm flipV="1">
          <a:off x="15481300" y="9500684"/>
          <a:ext cx="838200" cy="19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96388</xdr:rowOff>
    </xdr:from>
    <xdr:to>
      <xdr:col>81</xdr:col>
      <xdr:colOff>50800</xdr:colOff>
      <xdr:row>57</xdr:row>
      <xdr:rowOff>42427</xdr:rowOff>
    </xdr:to>
    <xdr:cxnSp macro="">
      <xdr:nvCxnSpPr>
        <xdr:cNvPr id="575" name="直線コネクタ 574"/>
        <xdr:cNvCxnSpPr/>
      </xdr:nvCxnSpPr>
      <xdr:spPr>
        <a:xfrm flipV="1">
          <a:off x="14592300" y="9697588"/>
          <a:ext cx="889000" cy="1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42427</xdr:rowOff>
    </xdr:from>
    <xdr:to>
      <xdr:col>76</xdr:col>
      <xdr:colOff>114300</xdr:colOff>
      <xdr:row>57</xdr:row>
      <xdr:rowOff>60383</xdr:rowOff>
    </xdr:to>
    <xdr:cxnSp macro="">
      <xdr:nvCxnSpPr>
        <xdr:cNvPr id="578" name="直線コネクタ 577"/>
        <xdr:cNvCxnSpPr/>
      </xdr:nvCxnSpPr>
      <xdr:spPr>
        <a:xfrm flipV="1">
          <a:off x="13703300" y="9815077"/>
          <a:ext cx="889000" cy="1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60383</xdr:rowOff>
    </xdr:from>
    <xdr:to>
      <xdr:col>71</xdr:col>
      <xdr:colOff>177800</xdr:colOff>
      <xdr:row>57</xdr:row>
      <xdr:rowOff>94209</xdr:rowOff>
    </xdr:to>
    <xdr:cxnSp macro="">
      <xdr:nvCxnSpPr>
        <xdr:cNvPr id="581" name="直線コネクタ 580"/>
        <xdr:cNvCxnSpPr/>
      </xdr:nvCxnSpPr>
      <xdr:spPr>
        <a:xfrm flipV="1">
          <a:off x="12814300" y="9833033"/>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20134</xdr:rowOff>
    </xdr:from>
    <xdr:to>
      <xdr:col>85</xdr:col>
      <xdr:colOff>177800</xdr:colOff>
      <xdr:row>55</xdr:row>
      <xdr:rowOff>121734</xdr:rowOff>
    </xdr:to>
    <xdr:sp macro="" textlink="">
      <xdr:nvSpPr>
        <xdr:cNvPr id="591" name="楕円 590"/>
        <xdr:cNvSpPr/>
      </xdr:nvSpPr>
      <xdr:spPr>
        <a:xfrm>
          <a:off x="16268700" y="9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43011</xdr:rowOff>
    </xdr:from>
    <xdr:ext cx="599010" cy="259045"/>
    <xdr:sp macro="" textlink="">
      <xdr:nvSpPr>
        <xdr:cNvPr id="592" name="教育費該当値テキスト"/>
        <xdr:cNvSpPr txBox="1"/>
      </xdr:nvSpPr>
      <xdr:spPr>
        <a:xfrm>
          <a:off x="16370300" y="930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45588</xdr:rowOff>
    </xdr:from>
    <xdr:to>
      <xdr:col>81</xdr:col>
      <xdr:colOff>101600</xdr:colOff>
      <xdr:row>56</xdr:row>
      <xdr:rowOff>147188</xdr:rowOff>
    </xdr:to>
    <xdr:sp macro="" textlink="">
      <xdr:nvSpPr>
        <xdr:cNvPr id="593" name="楕円 592"/>
        <xdr:cNvSpPr/>
      </xdr:nvSpPr>
      <xdr:spPr>
        <a:xfrm>
          <a:off x="15430500" y="96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163715</xdr:rowOff>
    </xdr:from>
    <xdr:ext cx="599010" cy="259045"/>
    <xdr:sp macro="" textlink="">
      <xdr:nvSpPr>
        <xdr:cNvPr id="594" name="テキスト ボックス 593"/>
        <xdr:cNvSpPr txBox="1"/>
      </xdr:nvSpPr>
      <xdr:spPr>
        <a:xfrm>
          <a:off x="15181795" y="942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163077</xdr:rowOff>
    </xdr:from>
    <xdr:to>
      <xdr:col>76</xdr:col>
      <xdr:colOff>165100</xdr:colOff>
      <xdr:row>57</xdr:row>
      <xdr:rowOff>93227</xdr:rowOff>
    </xdr:to>
    <xdr:sp macro="" textlink="">
      <xdr:nvSpPr>
        <xdr:cNvPr id="595" name="楕円 594"/>
        <xdr:cNvSpPr/>
      </xdr:nvSpPr>
      <xdr:spPr>
        <a:xfrm>
          <a:off x="14541500" y="97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109754</xdr:rowOff>
    </xdr:from>
    <xdr:ext cx="534377" cy="259045"/>
    <xdr:sp macro="" textlink="">
      <xdr:nvSpPr>
        <xdr:cNvPr id="596" name="テキスト ボックス 595"/>
        <xdr:cNvSpPr txBox="1"/>
      </xdr:nvSpPr>
      <xdr:spPr>
        <a:xfrm>
          <a:off x="14325111" y="95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9583</xdr:rowOff>
    </xdr:from>
    <xdr:to>
      <xdr:col>72</xdr:col>
      <xdr:colOff>38100</xdr:colOff>
      <xdr:row>57</xdr:row>
      <xdr:rowOff>111183</xdr:rowOff>
    </xdr:to>
    <xdr:sp macro="" textlink="">
      <xdr:nvSpPr>
        <xdr:cNvPr id="597" name="楕円 596"/>
        <xdr:cNvSpPr/>
      </xdr:nvSpPr>
      <xdr:spPr>
        <a:xfrm>
          <a:off x="13652500" y="97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127710</xdr:rowOff>
    </xdr:from>
    <xdr:ext cx="534377" cy="259045"/>
    <xdr:sp macro="" textlink="">
      <xdr:nvSpPr>
        <xdr:cNvPr id="598" name="テキスト ボックス 597"/>
        <xdr:cNvSpPr txBox="1"/>
      </xdr:nvSpPr>
      <xdr:spPr>
        <a:xfrm>
          <a:off x="13436111" y="95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43409</xdr:rowOff>
    </xdr:from>
    <xdr:to>
      <xdr:col>67</xdr:col>
      <xdr:colOff>101600</xdr:colOff>
      <xdr:row>57</xdr:row>
      <xdr:rowOff>145009</xdr:rowOff>
    </xdr:to>
    <xdr:sp macro="" textlink="">
      <xdr:nvSpPr>
        <xdr:cNvPr id="599" name="楕円 598"/>
        <xdr:cNvSpPr/>
      </xdr:nvSpPr>
      <xdr:spPr>
        <a:xfrm>
          <a:off x="127635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161536</xdr:rowOff>
    </xdr:from>
    <xdr:ext cx="534377" cy="259045"/>
    <xdr:sp macro="" textlink="">
      <xdr:nvSpPr>
        <xdr:cNvPr id="600" name="テキスト ボックス 599"/>
        <xdr:cNvSpPr txBox="1"/>
      </xdr:nvSpPr>
      <xdr:spPr>
        <a:xfrm>
          <a:off x="12547111" y="95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43071</xdr:rowOff>
    </xdr:from>
    <xdr:to>
      <xdr:col>85</xdr:col>
      <xdr:colOff>127000</xdr:colOff>
      <xdr:row>77</xdr:row>
      <xdr:rowOff>161029</xdr:rowOff>
    </xdr:to>
    <xdr:cxnSp macro="">
      <xdr:nvCxnSpPr>
        <xdr:cNvPr id="627" name="直線コネクタ 626"/>
        <xdr:cNvCxnSpPr/>
      </xdr:nvCxnSpPr>
      <xdr:spPr>
        <a:xfrm flipV="1">
          <a:off x="15481300" y="12730371"/>
          <a:ext cx="838200" cy="6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8" name="災害復旧費平均値テキスト"/>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66708</xdr:rowOff>
    </xdr:from>
    <xdr:to>
      <xdr:col>81</xdr:col>
      <xdr:colOff>50800</xdr:colOff>
      <xdr:row>77</xdr:row>
      <xdr:rowOff>161029</xdr:rowOff>
    </xdr:to>
    <xdr:cxnSp macro="">
      <xdr:nvCxnSpPr>
        <xdr:cNvPr id="630" name="直線コネクタ 629"/>
        <xdr:cNvCxnSpPr/>
      </xdr:nvCxnSpPr>
      <xdr:spPr>
        <a:xfrm>
          <a:off x="14592300" y="13268358"/>
          <a:ext cx="889000" cy="9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66708</xdr:rowOff>
    </xdr:from>
    <xdr:to>
      <xdr:col>76</xdr:col>
      <xdr:colOff>114300</xdr:colOff>
      <xdr:row>78</xdr:row>
      <xdr:rowOff>84882</xdr:rowOff>
    </xdr:to>
    <xdr:cxnSp macro="">
      <xdr:nvCxnSpPr>
        <xdr:cNvPr id="633" name="直線コネクタ 632"/>
        <xdr:cNvCxnSpPr/>
      </xdr:nvCxnSpPr>
      <xdr:spPr>
        <a:xfrm flipV="1">
          <a:off x="13703300" y="13268358"/>
          <a:ext cx="889000" cy="1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40579</xdr:rowOff>
    </xdr:from>
    <xdr:to>
      <xdr:col>71</xdr:col>
      <xdr:colOff>177800</xdr:colOff>
      <xdr:row>78</xdr:row>
      <xdr:rowOff>84882</xdr:rowOff>
    </xdr:to>
    <xdr:cxnSp macro="">
      <xdr:nvCxnSpPr>
        <xdr:cNvPr id="636" name="直線コネクタ 635"/>
        <xdr:cNvCxnSpPr/>
      </xdr:nvCxnSpPr>
      <xdr:spPr>
        <a:xfrm>
          <a:off x="12814300" y="13242229"/>
          <a:ext cx="889000" cy="21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0" name="テキスト ボックス 639"/>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163721</xdr:rowOff>
    </xdr:from>
    <xdr:to>
      <xdr:col>85</xdr:col>
      <xdr:colOff>177800</xdr:colOff>
      <xdr:row>74</xdr:row>
      <xdr:rowOff>93871</xdr:rowOff>
    </xdr:to>
    <xdr:sp macro="" textlink="">
      <xdr:nvSpPr>
        <xdr:cNvPr id="646" name="楕円 645"/>
        <xdr:cNvSpPr/>
      </xdr:nvSpPr>
      <xdr:spPr>
        <a:xfrm>
          <a:off x="16268700" y="12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15148</xdr:rowOff>
    </xdr:from>
    <xdr:ext cx="534377" cy="259045"/>
    <xdr:sp macro="" textlink="">
      <xdr:nvSpPr>
        <xdr:cNvPr id="647" name="災害復旧費該当値テキスト"/>
        <xdr:cNvSpPr txBox="1"/>
      </xdr:nvSpPr>
      <xdr:spPr>
        <a:xfrm>
          <a:off x="16370300" y="125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110229</xdr:rowOff>
    </xdr:from>
    <xdr:to>
      <xdr:col>81</xdr:col>
      <xdr:colOff>101600</xdr:colOff>
      <xdr:row>78</xdr:row>
      <xdr:rowOff>40379</xdr:rowOff>
    </xdr:to>
    <xdr:sp macro="" textlink="">
      <xdr:nvSpPr>
        <xdr:cNvPr id="648" name="楕円 647"/>
        <xdr:cNvSpPr/>
      </xdr:nvSpPr>
      <xdr:spPr>
        <a:xfrm>
          <a:off x="15430500" y="133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56906</xdr:rowOff>
    </xdr:from>
    <xdr:ext cx="469744" cy="259045"/>
    <xdr:sp macro="" textlink="">
      <xdr:nvSpPr>
        <xdr:cNvPr id="649" name="テキスト ボックス 648"/>
        <xdr:cNvSpPr txBox="1"/>
      </xdr:nvSpPr>
      <xdr:spPr>
        <a:xfrm>
          <a:off x="15246428" y="1308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15908</xdr:rowOff>
    </xdr:from>
    <xdr:to>
      <xdr:col>76</xdr:col>
      <xdr:colOff>165100</xdr:colOff>
      <xdr:row>77</xdr:row>
      <xdr:rowOff>117508</xdr:rowOff>
    </xdr:to>
    <xdr:sp macro="" textlink="">
      <xdr:nvSpPr>
        <xdr:cNvPr id="650" name="楕円 649"/>
        <xdr:cNvSpPr/>
      </xdr:nvSpPr>
      <xdr:spPr>
        <a:xfrm>
          <a:off x="14541500" y="132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134035</xdr:rowOff>
    </xdr:from>
    <xdr:ext cx="534377" cy="259045"/>
    <xdr:sp macro="" textlink="">
      <xdr:nvSpPr>
        <xdr:cNvPr id="651" name="テキスト ボックス 650"/>
        <xdr:cNvSpPr txBox="1"/>
      </xdr:nvSpPr>
      <xdr:spPr>
        <a:xfrm>
          <a:off x="14325111" y="1299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34082</xdr:rowOff>
    </xdr:from>
    <xdr:to>
      <xdr:col>72</xdr:col>
      <xdr:colOff>38100</xdr:colOff>
      <xdr:row>78</xdr:row>
      <xdr:rowOff>135682</xdr:rowOff>
    </xdr:to>
    <xdr:sp macro="" textlink="">
      <xdr:nvSpPr>
        <xdr:cNvPr id="652" name="楕円 651"/>
        <xdr:cNvSpPr/>
      </xdr:nvSpPr>
      <xdr:spPr>
        <a:xfrm>
          <a:off x="13652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152209</xdr:rowOff>
    </xdr:from>
    <xdr:ext cx="469744" cy="259045"/>
    <xdr:sp macro="" textlink="">
      <xdr:nvSpPr>
        <xdr:cNvPr id="653" name="テキスト ボックス 652"/>
        <xdr:cNvSpPr txBox="1"/>
      </xdr:nvSpPr>
      <xdr:spPr>
        <a:xfrm>
          <a:off x="13468428" y="1318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161229</xdr:rowOff>
    </xdr:from>
    <xdr:to>
      <xdr:col>67</xdr:col>
      <xdr:colOff>101600</xdr:colOff>
      <xdr:row>77</xdr:row>
      <xdr:rowOff>91379</xdr:rowOff>
    </xdr:to>
    <xdr:sp macro="" textlink="">
      <xdr:nvSpPr>
        <xdr:cNvPr id="654" name="楕円 653"/>
        <xdr:cNvSpPr/>
      </xdr:nvSpPr>
      <xdr:spPr>
        <a:xfrm>
          <a:off x="12763500" y="131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107906</xdr:rowOff>
    </xdr:from>
    <xdr:ext cx="534377" cy="259045"/>
    <xdr:sp macro="" textlink="">
      <xdr:nvSpPr>
        <xdr:cNvPr id="655" name="テキスト ボックス 654"/>
        <xdr:cNvSpPr txBox="1"/>
      </xdr:nvSpPr>
      <xdr:spPr>
        <a:xfrm>
          <a:off x="12547111" y="129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119994</xdr:rowOff>
    </xdr:from>
    <xdr:to>
      <xdr:col>85</xdr:col>
      <xdr:colOff>127000</xdr:colOff>
      <xdr:row>91</xdr:row>
      <xdr:rowOff>156060</xdr:rowOff>
    </xdr:to>
    <xdr:cxnSp macro="">
      <xdr:nvCxnSpPr>
        <xdr:cNvPr id="684" name="直線コネクタ 683"/>
        <xdr:cNvCxnSpPr/>
      </xdr:nvCxnSpPr>
      <xdr:spPr>
        <a:xfrm flipV="1">
          <a:off x="15481300" y="15721944"/>
          <a:ext cx="838200" cy="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22337</xdr:rowOff>
    </xdr:from>
    <xdr:to>
      <xdr:col>81</xdr:col>
      <xdr:colOff>50800</xdr:colOff>
      <xdr:row>91</xdr:row>
      <xdr:rowOff>156060</xdr:rowOff>
    </xdr:to>
    <xdr:cxnSp macro="">
      <xdr:nvCxnSpPr>
        <xdr:cNvPr id="687" name="直線コネクタ 686"/>
        <xdr:cNvCxnSpPr/>
      </xdr:nvCxnSpPr>
      <xdr:spPr>
        <a:xfrm>
          <a:off x="14592300" y="15624287"/>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96715</xdr:rowOff>
    </xdr:from>
    <xdr:to>
      <xdr:col>76</xdr:col>
      <xdr:colOff>114300</xdr:colOff>
      <xdr:row>91</xdr:row>
      <xdr:rowOff>22337</xdr:rowOff>
    </xdr:to>
    <xdr:cxnSp macro="">
      <xdr:nvCxnSpPr>
        <xdr:cNvPr id="690" name="直線コネクタ 689"/>
        <xdr:cNvCxnSpPr/>
      </xdr:nvCxnSpPr>
      <xdr:spPr>
        <a:xfrm>
          <a:off x="13703300" y="15527215"/>
          <a:ext cx="889000" cy="9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96715</xdr:rowOff>
    </xdr:from>
    <xdr:to>
      <xdr:col>71</xdr:col>
      <xdr:colOff>177800</xdr:colOff>
      <xdr:row>90</xdr:row>
      <xdr:rowOff>100944</xdr:rowOff>
    </xdr:to>
    <xdr:cxnSp macro="">
      <xdr:nvCxnSpPr>
        <xdr:cNvPr id="693" name="直線コネクタ 692"/>
        <xdr:cNvCxnSpPr/>
      </xdr:nvCxnSpPr>
      <xdr:spPr>
        <a:xfrm flipV="1">
          <a:off x="12814300" y="1552721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69194</xdr:rowOff>
    </xdr:from>
    <xdr:to>
      <xdr:col>85</xdr:col>
      <xdr:colOff>177800</xdr:colOff>
      <xdr:row>91</xdr:row>
      <xdr:rowOff>170794</xdr:rowOff>
    </xdr:to>
    <xdr:sp macro="" textlink="">
      <xdr:nvSpPr>
        <xdr:cNvPr id="703" name="楕円 702"/>
        <xdr:cNvSpPr/>
      </xdr:nvSpPr>
      <xdr:spPr>
        <a:xfrm>
          <a:off x="16268700" y="15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22221</xdr:rowOff>
    </xdr:from>
    <xdr:ext cx="599010" cy="259045"/>
    <xdr:sp macro="" textlink="">
      <xdr:nvSpPr>
        <xdr:cNvPr id="704" name="公債費該当値テキスト"/>
        <xdr:cNvSpPr txBox="1"/>
      </xdr:nvSpPr>
      <xdr:spPr>
        <a:xfrm>
          <a:off x="16370300" y="1562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105260</xdr:rowOff>
    </xdr:from>
    <xdr:to>
      <xdr:col>81</xdr:col>
      <xdr:colOff>101600</xdr:colOff>
      <xdr:row>92</xdr:row>
      <xdr:rowOff>35410</xdr:rowOff>
    </xdr:to>
    <xdr:sp macro="" textlink="">
      <xdr:nvSpPr>
        <xdr:cNvPr id="705" name="楕円 704"/>
        <xdr:cNvSpPr/>
      </xdr:nvSpPr>
      <xdr:spPr>
        <a:xfrm>
          <a:off x="15430500" y="157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51937</xdr:rowOff>
    </xdr:from>
    <xdr:ext cx="599010" cy="259045"/>
    <xdr:sp macro="" textlink="">
      <xdr:nvSpPr>
        <xdr:cNvPr id="706" name="テキスト ボックス 705"/>
        <xdr:cNvSpPr txBox="1"/>
      </xdr:nvSpPr>
      <xdr:spPr>
        <a:xfrm>
          <a:off x="15181795" y="1548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142987</xdr:rowOff>
    </xdr:from>
    <xdr:to>
      <xdr:col>76</xdr:col>
      <xdr:colOff>165100</xdr:colOff>
      <xdr:row>91</xdr:row>
      <xdr:rowOff>73137</xdr:rowOff>
    </xdr:to>
    <xdr:sp macro="" textlink="">
      <xdr:nvSpPr>
        <xdr:cNvPr id="707" name="楕円 706"/>
        <xdr:cNvSpPr/>
      </xdr:nvSpPr>
      <xdr:spPr>
        <a:xfrm>
          <a:off x="14541500" y="155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89664</xdr:rowOff>
    </xdr:from>
    <xdr:ext cx="599010" cy="259045"/>
    <xdr:sp macro="" textlink="">
      <xdr:nvSpPr>
        <xdr:cNvPr id="708" name="テキスト ボックス 707"/>
        <xdr:cNvSpPr txBox="1"/>
      </xdr:nvSpPr>
      <xdr:spPr>
        <a:xfrm>
          <a:off x="14292795" y="1534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45915</xdr:rowOff>
    </xdr:from>
    <xdr:to>
      <xdr:col>72</xdr:col>
      <xdr:colOff>38100</xdr:colOff>
      <xdr:row>90</xdr:row>
      <xdr:rowOff>147515</xdr:rowOff>
    </xdr:to>
    <xdr:sp macro="" textlink="">
      <xdr:nvSpPr>
        <xdr:cNvPr id="709" name="楕円 708"/>
        <xdr:cNvSpPr/>
      </xdr:nvSpPr>
      <xdr:spPr>
        <a:xfrm>
          <a:off x="13652500" y="154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164042</xdr:rowOff>
    </xdr:from>
    <xdr:ext cx="599010" cy="259045"/>
    <xdr:sp macro="" textlink="">
      <xdr:nvSpPr>
        <xdr:cNvPr id="710" name="テキスト ボックス 709"/>
        <xdr:cNvSpPr txBox="1"/>
      </xdr:nvSpPr>
      <xdr:spPr>
        <a:xfrm>
          <a:off x="13403795" y="1525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50144</xdr:rowOff>
    </xdr:from>
    <xdr:to>
      <xdr:col>67</xdr:col>
      <xdr:colOff>101600</xdr:colOff>
      <xdr:row>90</xdr:row>
      <xdr:rowOff>151744</xdr:rowOff>
    </xdr:to>
    <xdr:sp macro="" textlink="">
      <xdr:nvSpPr>
        <xdr:cNvPr id="711" name="楕円 710"/>
        <xdr:cNvSpPr/>
      </xdr:nvSpPr>
      <xdr:spPr>
        <a:xfrm>
          <a:off x="12763500" y="15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168271</xdr:rowOff>
    </xdr:from>
    <xdr:ext cx="599010" cy="259045"/>
    <xdr:sp macro="" textlink="">
      <xdr:nvSpPr>
        <xdr:cNvPr id="712" name="テキスト ボックス 711"/>
        <xdr:cNvSpPr txBox="1"/>
      </xdr:nvSpPr>
      <xdr:spPr>
        <a:xfrm>
          <a:off x="12514795" y="152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総務費が類似団体平均が大きく伸びる中、本町の伸び率が小さいのは特別定額給付金が増えた（</a:t>
          </a:r>
          <a:r>
            <a:rPr kumimoji="1" lang="en-US" altLang="ja-JP" sz="1100">
              <a:latin typeface="ＭＳ Ｐゴシック" panose="020B0600070205080204" pitchFamily="50" charset="-128"/>
              <a:ea typeface="ＭＳ Ｐゴシック" panose="020B0600070205080204" pitchFamily="50" charset="-128"/>
            </a:rPr>
            <a:t>+1,391</a:t>
          </a:r>
          <a:r>
            <a:rPr kumimoji="1" lang="ja-JP" altLang="en-US" sz="1100">
              <a:latin typeface="ＭＳ Ｐゴシック" panose="020B0600070205080204" pitchFamily="50" charset="-128"/>
              <a:ea typeface="ＭＳ Ｐゴシック" panose="020B0600070205080204" pitchFamily="50" charset="-128"/>
            </a:rPr>
            <a:t>百万円）が、庁舎整備事業費が大きく減った（▲</a:t>
          </a:r>
          <a:r>
            <a:rPr kumimoji="1" lang="en-US" altLang="ja-JP" sz="1100">
              <a:latin typeface="ＭＳ Ｐゴシック" panose="020B0600070205080204" pitchFamily="50" charset="-128"/>
              <a:ea typeface="ＭＳ Ｐゴシック" panose="020B0600070205080204" pitchFamily="50" charset="-128"/>
            </a:rPr>
            <a:t>883</a:t>
          </a:r>
          <a:r>
            <a:rPr kumimoji="1" lang="ja-JP" altLang="en-US" sz="1100">
              <a:latin typeface="ＭＳ Ｐゴシック" panose="020B0600070205080204" pitchFamily="50" charset="-128"/>
              <a:ea typeface="ＭＳ Ｐゴシック" panose="020B0600070205080204" pitchFamily="50" charset="-128"/>
            </a:rPr>
            <a:t>百万円）ためである。　</a:t>
          </a:r>
        </a:p>
        <a:p>
          <a:r>
            <a:rPr kumimoji="1" lang="ja-JP" altLang="en-US" sz="1100">
              <a:latin typeface="ＭＳ Ｐゴシック" panose="020B0600070205080204" pitchFamily="50" charset="-128"/>
              <a:ea typeface="ＭＳ Ｐゴシック" panose="020B0600070205080204" pitchFamily="50" charset="-128"/>
            </a:rPr>
            <a:t>　衛生費決算額は、住民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118,622</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水準となっている。離島であるために、ごみ・し尿処理などを広域行政で管理することができず、単独で維持管理する必要があるため費用が嵩むのが要因である。また、地域医療の中核を担う隠岐病院にかかる広域連合負担金や診療所会計への繰出金がこの費目を押し上げている。</a:t>
          </a:r>
        </a:p>
        <a:p>
          <a:r>
            <a:rPr kumimoji="1" lang="ja-JP" altLang="en-US" sz="1100">
              <a:latin typeface="ＭＳ Ｐゴシック" panose="020B0600070205080204" pitchFamily="50" charset="-128"/>
              <a:ea typeface="ＭＳ Ｐゴシック" panose="020B0600070205080204" pitchFamily="50" charset="-128"/>
            </a:rPr>
            <a:t>　商工費が大きく伸びたのは、新型コロナ経済対策として町内の事業者支援を行ったことによるもの。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災害復旧費は、令和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月の豪雨により大きな被害を受け、その復旧費が嵩んだことによるもの。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その他の費目についても、類似団体内平均値を超えている状況である。全体を通して離島であるという地域特性と地形的要因により集落が点在していることで人件費・物件費が高くなることが要因である。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財政調整基金については中期的な見通しのもとに、最低水準の取り崩しに努めており、残高は</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末</a:t>
          </a:r>
          <a:r>
            <a:rPr kumimoji="1" lang="en-US" altLang="ja-JP" sz="1100">
              <a:latin typeface="ＭＳ ゴシック" pitchFamily="49" charset="-128"/>
              <a:ea typeface="ＭＳ ゴシック" pitchFamily="49" charset="-128"/>
            </a:rPr>
            <a:t>1,387</a:t>
          </a:r>
          <a:r>
            <a:rPr kumimoji="1" lang="ja-JP" altLang="en-US" sz="1100">
              <a:latin typeface="ＭＳ ゴシック" pitchFamily="49" charset="-128"/>
              <a:ea typeface="ＭＳ ゴシック" pitchFamily="49" charset="-128"/>
            </a:rPr>
            <a:t>百万円から</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末</a:t>
          </a:r>
          <a:r>
            <a:rPr kumimoji="1" lang="en-US" altLang="ja-JP" sz="1100">
              <a:latin typeface="ＭＳ ゴシック" pitchFamily="49" charset="-128"/>
              <a:ea typeface="ＭＳ ゴシック" pitchFamily="49" charset="-128"/>
            </a:rPr>
            <a:t>1,302</a:t>
          </a:r>
          <a:r>
            <a:rPr kumimoji="1" lang="ja-JP" altLang="en-US" sz="1100">
              <a:latin typeface="ＭＳ ゴシック" pitchFamily="49" charset="-128"/>
              <a:ea typeface="ＭＳ ゴシック" pitchFamily="49" charset="-128"/>
            </a:rPr>
            <a:t>百万円に若干減少している。</a:t>
          </a:r>
        </a:p>
        <a:p>
          <a:r>
            <a:rPr kumimoji="1" lang="ja-JP" altLang="en-US" sz="1100">
              <a:latin typeface="ＭＳ ゴシック" pitchFamily="49" charset="-128"/>
              <a:ea typeface="ＭＳ ゴシック" pitchFamily="49" charset="-128"/>
            </a:rPr>
            <a:t>　実質収支額は横ばいで推移している。今後も事務事業の見直し等歳出の合理化を推進し、健全な行財政運営に努めていく。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島根県隠岐の島町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標準財政規模に比した黒字のほとんどを上水道事業会計及び一般会計で占めている。上水道事業会計の黒字は企業債償還額の減少から成るものである。上水道事業会計は平成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年度に簡易水道事業特別会計と統合したこともあり、今後は経営の悪化が予測され、経年劣化した施設の修繕費も増えることから、水道料金の適正な改正を視野に収益の確保を行っていく。</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19875568</v>
      </c>
      <c r="BO4" s="464"/>
      <c r="BP4" s="464"/>
      <c r="BQ4" s="464"/>
      <c r="BR4" s="464"/>
      <c r="BS4" s="464"/>
      <c r="BT4" s="464"/>
      <c r="BU4" s="465"/>
      <c r="BV4" s="463">
        <v>17826101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2.9</v>
      </c>
      <c r="CU4" s="648"/>
      <c r="CV4" s="648"/>
      <c r="CW4" s="648"/>
      <c r="CX4" s="648"/>
      <c r="CY4" s="648"/>
      <c r="CZ4" s="648"/>
      <c r="DA4" s="649"/>
      <c r="DB4" s="647">
        <v>2.5</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19586182</v>
      </c>
      <c r="BO5" s="469"/>
      <c r="BP5" s="469"/>
      <c r="BQ5" s="469"/>
      <c r="BR5" s="469"/>
      <c r="BS5" s="469"/>
      <c r="BT5" s="469"/>
      <c r="BU5" s="470"/>
      <c r="BV5" s="468">
        <v>17574151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v>
      </c>
      <c r="CU5" s="439"/>
      <c r="CV5" s="439"/>
      <c r="CW5" s="439"/>
      <c r="CX5" s="439"/>
      <c r="CY5" s="439"/>
      <c r="CZ5" s="439"/>
      <c r="DA5" s="440"/>
      <c r="DB5" s="438">
        <v>89.3</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289386</v>
      </c>
      <c r="BO6" s="469"/>
      <c r="BP6" s="469"/>
      <c r="BQ6" s="469"/>
      <c r="BR6" s="469"/>
      <c r="BS6" s="469"/>
      <c r="BT6" s="469"/>
      <c r="BU6" s="470"/>
      <c r="BV6" s="468">
        <v>251950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91.4</v>
      </c>
      <c r="CU6" s="622"/>
      <c r="CV6" s="622"/>
      <c r="CW6" s="622"/>
      <c r="CX6" s="622"/>
      <c r="CY6" s="622"/>
      <c r="CZ6" s="622"/>
      <c r="DA6" s="623"/>
      <c r="DB6" s="621">
        <v>91.8</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44354</v>
      </c>
      <c r="BO7" s="469"/>
      <c r="BP7" s="469"/>
      <c r="BQ7" s="469"/>
      <c r="BR7" s="469"/>
      <c r="BS7" s="469"/>
      <c r="BT7" s="469"/>
      <c r="BU7" s="470"/>
      <c r="BV7" s="468">
        <v>40426</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8499342</v>
      </c>
      <c r="CU7" s="469"/>
      <c r="CV7" s="469"/>
      <c r="CW7" s="469"/>
      <c r="CX7" s="469"/>
      <c r="CY7" s="469"/>
      <c r="CZ7" s="469"/>
      <c r="DA7" s="470"/>
      <c r="DB7" s="468">
        <v>8431298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245032</v>
      </c>
      <c r="BO8" s="469"/>
      <c r="BP8" s="469"/>
      <c r="BQ8" s="469"/>
      <c r="BR8" s="469"/>
      <c r="BS8" s="469"/>
      <c r="BT8" s="469"/>
      <c r="BU8" s="470"/>
      <c r="BV8" s="468">
        <v>211524</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v>
      </c>
      <c r="CU8" s="582"/>
      <c r="CV8" s="582"/>
      <c r="CW8" s="582"/>
      <c r="CX8" s="582"/>
      <c r="CY8" s="582"/>
      <c r="CZ8" s="582"/>
      <c r="DA8" s="583"/>
      <c r="DB8" s="581">
        <v>0.19</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13433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33508</v>
      </c>
      <c r="BO9" s="469"/>
      <c r="BP9" s="469"/>
      <c r="BQ9" s="469"/>
      <c r="BR9" s="469"/>
      <c r="BS9" s="469"/>
      <c r="BT9" s="469"/>
      <c r="BU9" s="470"/>
      <c r="BV9" s="468">
        <v>28919</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21.6</v>
      </c>
      <c r="CU9" s="439"/>
      <c r="CV9" s="439"/>
      <c r="CW9" s="439"/>
      <c r="CX9" s="439"/>
      <c r="CY9" s="439"/>
      <c r="CZ9" s="439"/>
      <c r="DA9" s="440"/>
      <c r="DB9" s="438">
        <v>22.8</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120</v>
      </c>
      <c r="M10" s="442"/>
      <c r="N10" s="442"/>
      <c r="O10" s="442"/>
      <c r="P10" s="442"/>
      <c r="Q10" s="443"/>
      <c r="R10" s="444">
        <v>14608</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75</v>
      </c>
      <c r="BO10" s="469"/>
      <c r="BP10" s="469"/>
      <c r="BQ10" s="469"/>
      <c r="BR10" s="469"/>
      <c r="BS10" s="469"/>
      <c r="BT10" s="469"/>
      <c r="BU10" s="470"/>
      <c r="BV10" s="468">
        <v>130</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c r="A12" s="187"/>
      <c r="B12" s="584" t="s">
        <v>133</v>
      </c>
      <c r="C12" s="585"/>
      <c r="D12" s="585"/>
      <c r="E12" s="585"/>
      <c r="F12" s="585"/>
      <c r="G12" s="585"/>
      <c r="H12" s="585"/>
      <c r="I12" s="585"/>
      <c r="J12" s="585"/>
      <c r="K12" s="586"/>
      <c r="L12" s="593" t="s">
        <v>134</v>
      </c>
      <c r="M12" s="594"/>
      <c r="N12" s="594"/>
      <c r="O12" s="594"/>
      <c r="P12" s="594"/>
      <c r="Q12" s="595"/>
      <c r="R12" s="596">
        <v>13866</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138</v>
      </c>
      <c r="AV12" s="526"/>
      <c r="AW12" s="526"/>
      <c r="AX12" s="526"/>
      <c r="AY12" s="448" t="s">
        <v>139</v>
      </c>
      <c r="AZ12" s="449"/>
      <c r="BA12" s="449"/>
      <c r="BB12" s="449"/>
      <c r="BC12" s="449"/>
      <c r="BD12" s="449"/>
      <c r="BE12" s="449"/>
      <c r="BF12" s="449"/>
      <c r="BG12" s="449"/>
      <c r="BH12" s="449"/>
      <c r="BI12" s="449"/>
      <c r="BJ12" s="449"/>
      <c r="BK12" s="449"/>
      <c r="BL12" s="449"/>
      <c r="BM12" s="450"/>
      <c r="BN12" s="468">
        <v>147572</v>
      </c>
      <c r="BO12" s="469"/>
      <c r="BP12" s="469"/>
      <c r="BQ12" s="469"/>
      <c r="BR12" s="469"/>
      <c r="BS12" s="469"/>
      <c r="BT12" s="469"/>
      <c r="BU12" s="470"/>
      <c r="BV12" s="468">
        <v>105065</v>
      </c>
      <c r="BW12" s="469"/>
      <c r="BX12" s="469"/>
      <c r="BY12" s="469"/>
      <c r="BZ12" s="469"/>
      <c r="CA12" s="469"/>
      <c r="CB12" s="469"/>
      <c r="CC12" s="470"/>
      <c r="CD12" s="477" t="s">
        <v>140</v>
      </c>
      <c r="CE12" s="478"/>
      <c r="CF12" s="478"/>
      <c r="CG12" s="478"/>
      <c r="CH12" s="478"/>
      <c r="CI12" s="478"/>
      <c r="CJ12" s="478"/>
      <c r="CK12" s="478"/>
      <c r="CL12" s="478"/>
      <c r="CM12" s="478"/>
      <c r="CN12" s="478"/>
      <c r="CO12" s="478"/>
      <c r="CP12" s="478"/>
      <c r="CQ12" s="478"/>
      <c r="CR12" s="478"/>
      <c r="CS12" s="479"/>
      <c r="CT12" s="581" t="s">
        <v>131</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142</v>
      </c>
      <c r="N13" s="569"/>
      <c r="O13" s="569"/>
      <c r="P13" s="569"/>
      <c r="Q13" s="570"/>
      <c r="R13" s="571">
        <v>13780</v>
      </c>
      <c r="S13" s="572"/>
      <c r="T13" s="572"/>
      <c r="U13" s="572"/>
      <c r="V13" s="573"/>
      <c r="W13" s="559" t="s">
        <v>143</v>
      </c>
      <c r="X13" s="481"/>
      <c r="Y13" s="481"/>
      <c r="Z13" s="481"/>
      <c r="AA13" s="481"/>
      <c r="AB13" s="482"/>
      <c r="AC13" s="444">
        <v>786</v>
      </c>
      <c r="AD13" s="445"/>
      <c r="AE13" s="445"/>
      <c r="AF13" s="445"/>
      <c r="AG13" s="446"/>
      <c r="AH13" s="444">
        <v>967</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-113989</v>
      </c>
      <c r="BO13" s="469"/>
      <c r="BP13" s="469"/>
      <c r="BQ13" s="469"/>
      <c r="BR13" s="469"/>
      <c r="BS13" s="469"/>
      <c r="BT13" s="469"/>
      <c r="BU13" s="470"/>
      <c r="BV13" s="468">
        <v>-76016</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9.8000000000000007</v>
      </c>
      <c r="CU13" s="439"/>
      <c r="CV13" s="439"/>
      <c r="CW13" s="439"/>
      <c r="CX13" s="439"/>
      <c r="CY13" s="439"/>
      <c r="CZ13" s="439"/>
      <c r="DA13" s="440"/>
      <c r="DB13" s="438">
        <v>9.1999999999999993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148</v>
      </c>
      <c r="M14" s="605"/>
      <c r="N14" s="605"/>
      <c r="O14" s="605"/>
      <c r="P14" s="605"/>
      <c r="Q14" s="606"/>
      <c r="R14" s="571">
        <v>14040</v>
      </c>
      <c r="S14" s="572"/>
      <c r="T14" s="572"/>
      <c r="U14" s="572"/>
      <c r="V14" s="573"/>
      <c r="W14" s="574"/>
      <c r="X14" s="484"/>
      <c r="Y14" s="484"/>
      <c r="Z14" s="484"/>
      <c r="AA14" s="484"/>
      <c r="AB14" s="485"/>
      <c r="AC14" s="564">
        <v>11.7</v>
      </c>
      <c r="AD14" s="565"/>
      <c r="AE14" s="565"/>
      <c r="AF14" s="565"/>
      <c r="AG14" s="566"/>
      <c r="AH14" s="564">
        <v>13.5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v>131.80000000000001</v>
      </c>
      <c r="CU14" s="576"/>
      <c r="CV14" s="576"/>
      <c r="CW14" s="576"/>
      <c r="CX14" s="576"/>
      <c r="CY14" s="576"/>
      <c r="CZ14" s="576"/>
      <c r="DA14" s="577"/>
      <c r="DB14" s="575">
        <v>112.7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150</v>
      </c>
      <c r="N15" s="569"/>
      <c r="O15" s="569"/>
      <c r="P15" s="569"/>
      <c r="Q15" s="570"/>
      <c r="R15" s="571">
        <v>13951</v>
      </c>
      <c r="S15" s="572"/>
      <c r="T15" s="572"/>
      <c r="U15" s="572"/>
      <c r="V15" s="573"/>
      <c r="W15" s="559" t="s">
        <v>151</v>
      </c>
      <c r="X15" s="481"/>
      <c r="Y15" s="481"/>
      <c r="Z15" s="481"/>
      <c r="AA15" s="481"/>
      <c r="AB15" s="482"/>
      <c r="AC15" s="444">
        <v>1115</v>
      </c>
      <c r="AD15" s="445"/>
      <c r="AE15" s="445"/>
      <c r="AF15" s="445"/>
      <c r="AG15" s="446"/>
      <c r="AH15" s="444">
        <v>1226</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1599281</v>
      </c>
      <c r="BO15" s="464"/>
      <c r="BP15" s="464"/>
      <c r="BQ15" s="464"/>
      <c r="BR15" s="464"/>
      <c r="BS15" s="464"/>
      <c r="BT15" s="464"/>
      <c r="BU15" s="465"/>
      <c r="BV15" s="463">
        <v>1511740</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16.5</v>
      </c>
      <c r="AD16" s="565"/>
      <c r="AE16" s="565"/>
      <c r="AF16" s="565"/>
      <c r="AG16" s="566"/>
      <c r="AH16" s="564">
        <v>17.100000000000001</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7886758</v>
      </c>
      <c r="BO16" s="469"/>
      <c r="BP16" s="469"/>
      <c r="BQ16" s="469"/>
      <c r="BR16" s="469"/>
      <c r="BS16" s="469"/>
      <c r="BT16" s="469"/>
      <c r="BU16" s="470"/>
      <c r="BV16" s="468">
        <v>7738884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157</v>
      </c>
      <c r="N17" s="554"/>
      <c r="O17" s="554"/>
      <c r="P17" s="554"/>
      <c r="Q17" s="555"/>
      <c r="R17" s="556" t="s">
        <v>158</v>
      </c>
      <c r="S17" s="557"/>
      <c r="T17" s="557"/>
      <c r="U17" s="557"/>
      <c r="V17" s="558"/>
      <c r="W17" s="559" t="s">
        <v>159</v>
      </c>
      <c r="X17" s="481"/>
      <c r="Y17" s="481"/>
      <c r="Z17" s="481"/>
      <c r="AA17" s="481"/>
      <c r="AB17" s="482"/>
      <c r="AC17" s="444">
        <v>4840</v>
      </c>
      <c r="AD17" s="445"/>
      <c r="AE17" s="445"/>
      <c r="AF17" s="445"/>
      <c r="AG17" s="446"/>
      <c r="AH17" s="444">
        <v>4994</v>
      </c>
      <c r="AI17" s="445"/>
      <c r="AJ17" s="445"/>
      <c r="AK17" s="445"/>
      <c r="AL17" s="447"/>
      <c r="AM17" s="537"/>
      <c r="AN17" s="442"/>
      <c r="AO17" s="442"/>
      <c r="AP17" s="442"/>
      <c r="AQ17" s="442"/>
      <c r="AR17" s="442"/>
      <c r="AS17" s="442"/>
      <c r="AT17" s="443"/>
      <c r="AU17" s="525"/>
      <c r="AV17" s="526"/>
      <c r="AW17" s="526"/>
      <c r="AX17" s="526"/>
      <c r="AY17" s="448" t="s">
        <v>160</v>
      </c>
      <c r="AZ17" s="449"/>
      <c r="BA17" s="449"/>
      <c r="BB17" s="449"/>
      <c r="BC17" s="449"/>
      <c r="BD17" s="449"/>
      <c r="BE17" s="449"/>
      <c r="BF17" s="449"/>
      <c r="BG17" s="449"/>
      <c r="BH17" s="449"/>
      <c r="BI17" s="449"/>
      <c r="BJ17" s="449"/>
      <c r="BK17" s="449"/>
      <c r="BL17" s="449"/>
      <c r="BM17" s="450"/>
      <c r="BN17" s="468">
        <v>1986980</v>
      </c>
      <c r="BO17" s="469"/>
      <c r="BP17" s="469"/>
      <c r="BQ17" s="469"/>
      <c r="BR17" s="469"/>
      <c r="BS17" s="469"/>
      <c r="BT17" s="469"/>
      <c r="BU17" s="470"/>
      <c r="BV17" s="468">
        <v>1901661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161</v>
      </c>
      <c r="C18" s="531"/>
      <c r="D18" s="531"/>
      <c r="E18" s="532"/>
      <c r="F18" s="532"/>
      <c r="G18" s="532"/>
      <c r="H18" s="532"/>
      <c r="I18" s="532"/>
      <c r="J18" s="532"/>
      <c r="K18" s="532"/>
      <c r="L18" s="533">
        <v>242.82</v>
      </c>
      <c r="M18" s="533"/>
      <c r="N18" s="533"/>
      <c r="O18" s="533"/>
      <c r="P18" s="533"/>
      <c r="Q18" s="533"/>
      <c r="R18" s="534"/>
      <c r="S18" s="534"/>
      <c r="T18" s="534"/>
      <c r="U18" s="534"/>
      <c r="V18" s="535"/>
      <c r="W18" s="549"/>
      <c r="X18" s="550"/>
      <c r="Y18" s="550"/>
      <c r="Z18" s="550"/>
      <c r="AA18" s="550"/>
      <c r="AB18" s="560"/>
      <c r="AC18" s="432">
        <v>71.8</v>
      </c>
      <c r="AD18" s="433"/>
      <c r="AE18" s="433"/>
      <c r="AF18" s="433"/>
      <c r="AG18" s="536"/>
      <c r="AH18" s="432">
        <v>69.5</v>
      </c>
      <c r="AI18" s="433"/>
      <c r="AJ18" s="433"/>
      <c r="AK18" s="433"/>
      <c r="AL18" s="434"/>
      <c r="AM18" s="537"/>
      <c r="AN18" s="442"/>
      <c r="AO18" s="442"/>
      <c r="AP18" s="442"/>
      <c r="AQ18" s="442"/>
      <c r="AR18" s="442"/>
      <c r="AS18" s="442"/>
      <c r="AT18" s="443"/>
      <c r="AU18" s="525"/>
      <c r="AV18" s="526"/>
      <c r="AW18" s="526"/>
      <c r="AX18" s="526"/>
      <c r="AY18" s="448" t="s">
        <v>162</v>
      </c>
      <c r="AZ18" s="449"/>
      <c r="BA18" s="449"/>
      <c r="BB18" s="449"/>
      <c r="BC18" s="449"/>
      <c r="BD18" s="449"/>
      <c r="BE18" s="449"/>
      <c r="BF18" s="449"/>
      <c r="BG18" s="449"/>
      <c r="BH18" s="449"/>
      <c r="BI18" s="449"/>
      <c r="BJ18" s="449"/>
      <c r="BK18" s="449"/>
      <c r="BL18" s="449"/>
      <c r="BM18" s="450"/>
      <c r="BN18" s="468">
        <v>7580163</v>
      </c>
      <c r="BO18" s="469"/>
      <c r="BP18" s="469"/>
      <c r="BQ18" s="469"/>
      <c r="BR18" s="469"/>
      <c r="BS18" s="469"/>
      <c r="BT18" s="469"/>
      <c r="BU18" s="470"/>
      <c r="BV18" s="468">
        <v>7558410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163</v>
      </c>
      <c r="C19" s="531"/>
      <c r="D19" s="531"/>
      <c r="E19" s="532"/>
      <c r="F19" s="532"/>
      <c r="G19" s="532"/>
      <c r="H19" s="532"/>
      <c r="I19" s="532"/>
      <c r="J19" s="532"/>
      <c r="K19" s="532"/>
      <c r="L19" s="538">
        <v>55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164</v>
      </c>
      <c r="AZ19" s="449"/>
      <c r="BA19" s="449"/>
      <c r="BB19" s="449"/>
      <c r="BC19" s="449"/>
      <c r="BD19" s="449"/>
      <c r="BE19" s="449"/>
      <c r="BF19" s="449"/>
      <c r="BG19" s="449"/>
      <c r="BH19" s="449"/>
      <c r="BI19" s="449"/>
      <c r="BJ19" s="449"/>
      <c r="BK19" s="449"/>
      <c r="BL19" s="449"/>
      <c r="BM19" s="450"/>
      <c r="BN19" s="468">
        <v>10322828</v>
      </c>
      <c r="BO19" s="469"/>
      <c r="BP19" s="469"/>
      <c r="BQ19" s="469"/>
      <c r="BR19" s="469"/>
      <c r="BS19" s="469"/>
      <c r="BT19" s="469"/>
      <c r="BU19" s="470"/>
      <c r="BV19" s="468">
        <v>9632810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165</v>
      </c>
      <c r="C20" s="531"/>
      <c r="D20" s="531"/>
      <c r="E20" s="532"/>
      <c r="F20" s="532"/>
      <c r="G20" s="532"/>
      <c r="H20" s="532"/>
      <c r="I20" s="532"/>
      <c r="J20" s="532"/>
      <c r="K20" s="532"/>
      <c r="L20" s="538">
        <v>5962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167</v>
      </c>
      <c r="C22" s="498"/>
      <c r="D22" s="499"/>
      <c r="E22" s="506" t="s">
        <v>1</v>
      </c>
      <c r="F22" s="481"/>
      <c r="G22" s="481"/>
      <c r="H22" s="481"/>
      <c r="I22" s="481"/>
      <c r="J22" s="481"/>
      <c r="K22" s="482"/>
      <c r="L22" s="506" t="s">
        <v>168</v>
      </c>
      <c r="M22" s="481"/>
      <c r="N22" s="481"/>
      <c r="O22" s="481"/>
      <c r="P22" s="482"/>
      <c r="Q22" s="491" t="s">
        <v>169</v>
      </c>
      <c r="R22" s="492"/>
      <c r="S22" s="492"/>
      <c r="T22" s="492"/>
      <c r="U22" s="492"/>
      <c r="V22" s="507"/>
      <c r="W22" s="509" t="s">
        <v>170</v>
      </c>
      <c r="X22" s="498"/>
      <c r="Y22" s="499"/>
      <c r="Z22" s="506" t="s">
        <v>1</v>
      </c>
      <c r="AA22" s="481"/>
      <c r="AB22" s="481"/>
      <c r="AC22" s="481"/>
      <c r="AD22" s="481"/>
      <c r="AE22" s="481"/>
      <c r="AF22" s="481"/>
      <c r="AG22" s="482"/>
      <c r="AH22" s="480" t="s">
        <v>171</v>
      </c>
      <c r="AI22" s="481"/>
      <c r="AJ22" s="481"/>
      <c r="AK22" s="481"/>
      <c r="AL22" s="482"/>
      <c r="AM22" s="480" t="s">
        <v>172</v>
      </c>
      <c r="AN22" s="486"/>
      <c r="AO22" s="486"/>
      <c r="AP22" s="486"/>
      <c r="AQ22" s="486"/>
      <c r="AR22" s="487"/>
      <c r="AS22" s="491" t="s">
        <v>169</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173</v>
      </c>
      <c r="AZ23" s="461"/>
      <c r="BA23" s="461"/>
      <c r="BB23" s="461"/>
      <c r="BC23" s="461"/>
      <c r="BD23" s="461"/>
      <c r="BE23" s="461"/>
      <c r="BF23" s="461"/>
      <c r="BG23" s="461"/>
      <c r="BH23" s="461"/>
      <c r="BI23" s="461"/>
      <c r="BJ23" s="461"/>
      <c r="BK23" s="461"/>
      <c r="BL23" s="461"/>
      <c r="BM23" s="462"/>
      <c r="BN23" s="468">
        <v>27469820</v>
      </c>
      <c r="BO23" s="469"/>
      <c r="BP23" s="469"/>
      <c r="BQ23" s="469"/>
      <c r="BR23" s="469"/>
      <c r="BS23" s="469"/>
      <c r="BT23" s="469"/>
      <c r="BU23" s="470"/>
      <c r="BV23" s="468">
        <v>25379709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174</v>
      </c>
      <c r="F24" s="442"/>
      <c r="G24" s="442"/>
      <c r="H24" s="442"/>
      <c r="I24" s="442"/>
      <c r="J24" s="442"/>
      <c r="K24" s="443"/>
      <c r="L24" s="444">
        <v>1</v>
      </c>
      <c r="M24" s="445"/>
      <c r="N24" s="445"/>
      <c r="O24" s="445"/>
      <c r="P24" s="446"/>
      <c r="Q24" s="444">
        <v>7362</v>
      </c>
      <c r="R24" s="445"/>
      <c r="S24" s="445"/>
      <c r="T24" s="445"/>
      <c r="U24" s="445"/>
      <c r="V24" s="446"/>
      <c r="W24" s="510"/>
      <c r="X24" s="501"/>
      <c r="Y24" s="502"/>
      <c r="Z24" s="441" t="s">
        <v>175</v>
      </c>
      <c r="AA24" s="442"/>
      <c r="AB24" s="442"/>
      <c r="AC24" s="442"/>
      <c r="AD24" s="442"/>
      <c r="AE24" s="442"/>
      <c r="AF24" s="442"/>
      <c r="AG24" s="443"/>
      <c r="AH24" s="444">
        <v>234</v>
      </c>
      <c r="AI24" s="445"/>
      <c r="AJ24" s="445"/>
      <c r="AK24" s="445"/>
      <c r="AL24" s="446"/>
      <c r="AM24" s="444">
        <v>752544</v>
      </c>
      <c r="AN24" s="445"/>
      <c r="AO24" s="445"/>
      <c r="AP24" s="445"/>
      <c r="AQ24" s="445"/>
      <c r="AR24" s="446"/>
      <c r="AS24" s="444">
        <v>3216</v>
      </c>
      <c r="AT24" s="445"/>
      <c r="AU24" s="445"/>
      <c r="AV24" s="445"/>
      <c r="AW24" s="445"/>
      <c r="AX24" s="447"/>
      <c r="AY24" s="435" t="s">
        <v>176</v>
      </c>
      <c r="AZ24" s="436"/>
      <c r="BA24" s="436"/>
      <c r="BB24" s="436"/>
      <c r="BC24" s="436"/>
      <c r="BD24" s="436"/>
      <c r="BE24" s="436"/>
      <c r="BF24" s="436"/>
      <c r="BG24" s="436"/>
      <c r="BH24" s="436"/>
      <c r="BI24" s="436"/>
      <c r="BJ24" s="436"/>
      <c r="BK24" s="436"/>
      <c r="BL24" s="436"/>
      <c r="BM24" s="437"/>
      <c r="BN24" s="468">
        <v>16826279</v>
      </c>
      <c r="BO24" s="469"/>
      <c r="BP24" s="469"/>
      <c r="BQ24" s="469"/>
      <c r="BR24" s="469"/>
      <c r="BS24" s="469"/>
      <c r="BT24" s="469"/>
      <c r="BU24" s="470"/>
      <c r="BV24" s="468">
        <v>15461658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177</v>
      </c>
      <c r="F25" s="442"/>
      <c r="G25" s="442"/>
      <c r="H25" s="442"/>
      <c r="I25" s="442"/>
      <c r="J25" s="442"/>
      <c r="K25" s="443"/>
      <c r="L25" s="444">
        <v>1</v>
      </c>
      <c r="M25" s="445"/>
      <c r="N25" s="445"/>
      <c r="O25" s="445"/>
      <c r="P25" s="446"/>
      <c r="Q25" s="444">
        <v>6258</v>
      </c>
      <c r="R25" s="445"/>
      <c r="S25" s="445"/>
      <c r="T25" s="445"/>
      <c r="U25" s="445"/>
      <c r="V25" s="446"/>
      <c r="W25" s="510"/>
      <c r="X25" s="501"/>
      <c r="Y25" s="502"/>
      <c r="Z25" s="441" t="s">
        <v>178</v>
      </c>
      <c r="AA25" s="442"/>
      <c r="AB25" s="442"/>
      <c r="AC25" s="442"/>
      <c r="AD25" s="442"/>
      <c r="AE25" s="442"/>
      <c r="AF25" s="442"/>
      <c r="AG25" s="443"/>
      <c r="AH25" s="444" t="s">
        <v>179</v>
      </c>
      <c r="AI25" s="445"/>
      <c r="AJ25" s="445"/>
      <c r="AK25" s="445"/>
      <c r="AL25" s="446"/>
      <c r="AM25" s="444" t="s">
        <v>131</v>
      </c>
      <c r="AN25" s="445"/>
      <c r="AO25" s="445"/>
      <c r="AP25" s="445"/>
      <c r="AQ25" s="445"/>
      <c r="AR25" s="446"/>
      <c r="AS25" s="444" t="s">
        <v>179</v>
      </c>
      <c r="AT25" s="445"/>
      <c r="AU25" s="445"/>
      <c r="AV25" s="445"/>
      <c r="AW25" s="445"/>
      <c r="AX25" s="447"/>
      <c r="AY25" s="460" t="s">
        <v>180</v>
      </c>
      <c r="AZ25" s="461"/>
      <c r="BA25" s="461"/>
      <c r="BB25" s="461"/>
      <c r="BC25" s="461"/>
      <c r="BD25" s="461"/>
      <c r="BE25" s="461"/>
      <c r="BF25" s="461"/>
      <c r="BG25" s="461"/>
      <c r="BH25" s="461"/>
      <c r="BI25" s="461"/>
      <c r="BJ25" s="461"/>
      <c r="BK25" s="461"/>
      <c r="BL25" s="461"/>
      <c r="BM25" s="462"/>
      <c r="BN25" s="463">
        <v>3538106</v>
      </c>
      <c r="BO25" s="464"/>
      <c r="BP25" s="464"/>
      <c r="BQ25" s="464"/>
      <c r="BR25" s="464"/>
      <c r="BS25" s="464"/>
      <c r="BT25" s="464"/>
      <c r="BU25" s="465"/>
      <c r="BV25" s="463">
        <v>2312858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181</v>
      </c>
      <c r="F26" s="442"/>
      <c r="G26" s="442"/>
      <c r="H26" s="442"/>
      <c r="I26" s="442"/>
      <c r="J26" s="442"/>
      <c r="K26" s="443"/>
      <c r="L26" s="444">
        <v>1</v>
      </c>
      <c r="M26" s="445"/>
      <c r="N26" s="445"/>
      <c r="O26" s="445"/>
      <c r="P26" s="446"/>
      <c r="Q26" s="444">
        <v>5522</v>
      </c>
      <c r="R26" s="445"/>
      <c r="S26" s="445"/>
      <c r="T26" s="445"/>
      <c r="U26" s="445"/>
      <c r="V26" s="446"/>
      <c r="W26" s="510"/>
      <c r="X26" s="501"/>
      <c r="Y26" s="502"/>
      <c r="Z26" s="441" t="s">
        <v>182</v>
      </c>
      <c r="AA26" s="523"/>
      <c r="AB26" s="523"/>
      <c r="AC26" s="523"/>
      <c r="AD26" s="523"/>
      <c r="AE26" s="523"/>
      <c r="AF26" s="523"/>
      <c r="AG26" s="524"/>
      <c r="AH26" s="444">
        <v>21</v>
      </c>
      <c r="AI26" s="445"/>
      <c r="AJ26" s="445"/>
      <c r="AK26" s="445"/>
      <c r="AL26" s="446"/>
      <c r="AM26" s="444">
        <v>73164</v>
      </c>
      <c r="AN26" s="445"/>
      <c r="AO26" s="445"/>
      <c r="AP26" s="445"/>
      <c r="AQ26" s="445"/>
      <c r="AR26" s="446"/>
      <c r="AS26" s="444">
        <v>3484</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184</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185</v>
      </c>
      <c r="F27" s="442"/>
      <c r="G27" s="442"/>
      <c r="H27" s="442"/>
      <c r="I27" s="442"/>
      <c r="J27" s="442"/>
      <c r="K27" s="443"/>
      <c r="L27" s="444">
        <v>1</v>
      </c>
      <c r="M27" s="445"/>
      <c r="N27" s="445"/>
      <c r="O27" s="445"/>
      <c r="P27" s="446"/>
      <c r="Q27" s="444">
        <v>2970</v>
      </c>
      <c r="R27" s="445"/>
      <c r="S27" s="445"/>
      <c r="T27" s="445"/>
      <c r="U27" s="445"/>
      <c r="V27" s="446"/>
      <c r="W27" s="510"/>
      <c r="X27" s="501"/>
      <c r="Y27" s="502"/>
      <c r="Z27" s="441" t="s">
        <v>186</v>
      </c>
      <c r="AA27" s="442"/>
      <c r="AB27" s="442"/>
      <c r="AC27" s="442"/>
      <c r="AD27" s="442"/>
      <c r="AE27" s="442"/>
      <c r="AF27" s="442"/>
      <c r="AG27" s="443"/>
      <c r="AH27" s="444">
        <v>1</v>
      </c>
      <c r="AI27" s="445"/>
      <c r="AJ27" s="445"/>
      <c r="AK27" s="445"/>
      <c r="AL27" s="446"/>
      <c r="AM27" s="444" t="s">
        <v>187</v>
      </c>
      <c r="AN27" s="445"/>
      <c r="AO27" s="445"/>
      <c r="AP27" s="445"/>
      <c r="AQ27" s="445"/>
      <c r="AR27" s="446"/>
      <c r="AS27" s="444" t="s">
        <v>188</v>
      </c>
      <c r="AT27" s="445"/>
      <c r="AU27" s="445"/>
      <c r="AV27" s="445"/>
      <c r="AW27" s="445"/>
      <c r="AX27" s="447"/>
      <c r="AY27" s="474" t="s">
        <v>189</v>
      </c>
      <c r="AZ27" s="475"/>
      <c r="BA27" s="475"/>
      <c r="BB27" s="475"/>
      <c r="BC27" s="475"/>
      <c r="BD27" s="475"/>
      <c r="BE27" s="475"/>
      <c r="BF27" s="475"/>
      <c r="BG27" s="475"/>
      <c r="BH27" s="475"/>
      <c r="BI27" s="475"/>
      <c r="BJ27" s="475"/>
      <c r="BK27" s="475"/>
      <c r="BL27" s="475"/>
      <c r="BM27" s="476"/>
      <c r="BN27" s="471">
        <v>281312</v>
      </c>
      <c r="BO27" s="472"/>
      <c r="BP27" s="472"/>
      <c r="BQ27" s="472"/>
      <c r="BR27" s="472"/>
      <c r="BS27" s="472"/>
      <c r="BT27" s="472"/>
      <c r="BU27" s="473"/>
      <c r="BV27" s="471">
        <v>281312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190</v>
      </c>
      <c r="F28" s="442"/>
      <c r="G28" s="442"/>
      <c r="H28" s="442"/>
      <c r="I28" s="442"/>
      <c r="J28" s="442"/>
      <c r="K28" s="443"/>
      <c r="L28" s="444">
        <v>1</v>
      </c>
      <c r="M28" s="445"/>
      <c r="N28" s="445"/>
      <c r="O28" s="445"/>
      <c r="P28" s="446"/>
      <c r="Q28" s="444">
        <v>2460</v>
      </c>
      <c r="R28" s="445"/>
      <c r="S28" s="445"/>
      <c r="T28" s="445"/>
      <c r="U28" s="445"/>
      <c r="V28" s="446"/>
      <c r="W28" s="510"/>
      <c r="X28" s="501"/>
      <c r="Y28" s="502"/>
      <c r="Z28" s="441" t="s">
        <v>191</v>
      </c>
      <c r="AA28" s="442"/>
      <c r="AB28" s="442"/>
      <c r="AC28" s="442"/>
      <c r="AD28" s="442"/>
      <c r="AE28" s="442"/>
      <c r="AF28" s="442"/>
      <c r="AG28" s="443"/>
      <c r="AH28" s="444" t="s">
        <v>179</v>
      </c>
      <c r="AI28" s="445"/>
      <c r="AJ28" s="445"/>
      <c r="AK28" s="445"/>
      <c r="AL28" s="446"/>
      <c r="AM28" s="444" t="s">
        <v>141</v>
      </c>
      <c r="AN28" s="445"/>
      <c r="AO28" s="445"/>
      <c r="AP28" s="445"/>
      <c r="AQ28" s="445"/>
      <c r="AR28" s="446"/>
      <c r="AS28" s="444" t="s">
        <v>192</v>
      </c>
      <c r="AT28" s="445"/>
      <c r="AU28" s="445"/>
      <c r="AV28" s="445"/>
      <c r="AW28" s="445"/>
      <c r="AX28" s="447"/>
      <c r="AY28" s="451" t="s">
        <v>193</v>
      </c>
      <c r="AZ28" s="452"/>
      <c r="BA28" s="452"/>
      <c r="BB28" s="453"/>
      <c r="BC28" s="460" t="s">
        <v>48</v>
      </c>
      <c r="BD28" s="461"/>
      <c r="BE28" s="461"/>
      <c r="BF28" s="461"/>
      <c r="BG28" s="461"/>
      <c r="BH28" s="461"/>
      <c r="BI28" s="461"/>
      <c r="BJ28" s="461"/>
      <c r="BK28" s="461"/>
      <c r="BL28" s="461"/>
      <c r="BM28" s="462"/>
      <c r="BN28" s="463">
        <v>1302105</v>
      </c>
      <c r="BO28" s="464"/>
      <c r="BP28" s="464"/>
      <c r="BQ28" s="464"/>
      <c r="BR28" s="464"/>
      <c r="BS28" s="464"/>
      <c r="BT28" s="464"/>
      <c r="BU28" s="465"/>
      <c r="BV28" s="463">
        <v>1339602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194</v>
      </c>
      <c r="F29" s="442"/>
      <c r="G29" s="442"/>
      <c r="H29" s="442"/>
      <c r="I29" s="442"/>
      <c r="J29" s="442"/>
      <c r="K29" s="443"/>
      <c r="L29" s="444">
        <v>14</v>
      </c>
      <c r="M29" s="445"/>
      <c r="N29" s="445"/>
      <c r="O29" s="445"/>
      <c r="P29" s="446"/>
      <c r="Q29" s="444">
        <v>2050</v>
      </c>
      <c r="R29" s="445"/>
      <c r="S29" s="445"/>
      <c r="T29" s="445"/>
      <c r="U29" s="445"/>
      <c r="V29" s="446"/>
      <c r="W29" s="511"/>
      <c r="X29" s="512"/>
      <c r="Y29" s="513"/>
      <c r="Z29" s="441" t="s">
        <v>195</v>
      </c>
      <c r="AA29" s="442"/>
      <c r="AB29" s="442"/>
      <c r="AC29" s="442"/>
      <c r="AD29" s="442"/>
      <c r="AE29" s="442"/>
      <c r="AF29" s="442"/>
      <c r="AG29" s="443"/>
      <c r="AH29" s="444">
        <v>235</v>
      </c>
      <c r="AI29" s="445"/>
      <c r="AJ29" s="445"/>
      <c r="AK29" s="445"/>
      <c r="AL29" s="446"/>
      <c r="AM29" s="444">
        <v>754759</v>
      </c>
      <c r="AN29" s="445"/>
      <c r="AO29" s="445"/>
      <c r="AP29" s="445"/>
      <c r="AQ29" s="445"/>
      <c r="AR29" s="446"/>
      <c r="AS29" s="444">
        <v>3212</v>
      </c>
      <c r="AT29" s="445"/>
      <c r="AU29" s="445"/>
      <c r="AV29" s="445"/>
      <c r="AW29" s="445"/>
      <c r="AX29" s="447"/>
      <c r="AY29" s="454"/>
      <c r="AZ29" s="455"/>
      <c r="BA29" s="455"/>
      <c r="BB29" s="456"/>
      <c r="BC29" s="448" t="s">
        <v>196</v>
      </c>
      <c r="BD29" s="449"/>
      <c r="BE29" s="449"/>
      <c r="BF29" s="449"/>
      <c r="BG29" s="449"/>
      <c r="BH29" s="449"/>
      <c r="BI29" s="449"/>
      <c r="BJ29" s="449"/>
      <c r="BK29" s="449"/>
      <c r="BL29" s="449"/>
      <c r="BM29" s="450"/>
      <c r="BN29" s="468">
        <v>1418341</v>
      </c>
      <c r="BO29" s="469"/>
      <c r="BP29" s="469"/>
      <c r="BQ29" s="469"/>
      <c r="BR29" s="469"/>
      <c r="BS29" s="469"/>
      <c r="BT29" s="469"/>
      <c r="BU29" s="470"/>
      <c r="BV29" s="468">
        <v>1584589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197</v>
      </c>
      <c r="X30" s="521"/>
      <c r="Y30" s="521"/>
      <c r="Z30" s="521"/>
      <c r="AA30" s="521"/>
      <c r="AB30" s="521"/>
      <c r="AC30" s="521"/>
      <c r="AD30" s="521"/>
      <c r="AE30" s="521"/>
      <c r="AF30" s="521"/>
      <c r="AG30" s="522"/>
      <c r="AH30" s="432">
        <v>99.3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1958075</v>
      </c>
      <c r="BO30" s="472"/>
      <c r="BP30" s="472"/>
      <c r="BQ30" s="472"/>
      <c r="BR30" s="472"/>
      <c r="BS30" s="472"/>
      <c r="BT30" s="472"/>
      <c r="BU30" s="473"/>
      <c r="BV30" s="471">
        <v>2230709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198</v>
      </c>
      <c r="D32" s="214"/>
      <c r="E32" s="214"/>
      <c r="F32" s="211"/>
      <c r="G32" s="211"/>
      <c r="H32" s="211"/>
      <c r="I32" s="211"/>
      <c r="J32" s="211"/>
      <c r="K32" s="211"/>
      <c r="L32" s="211"/>
      <c r="M32" s="211"/>
      <c r="N32" s="211"/>
      <c r="O32" s="211"/>
      <c r="P32" s="211"/>
      <c r="Q32" s="211"/>
      <c r="R32" s="211"/>
      <c r="S32" s="211"/>
      <c r="T32" s="211"/>
      <c r="U32" s="211" t="s">
        <v>199</v>
      </c>
      <c r="V32" s="211"/>
      <c r="W32" s="211"/>
      <c r="X32" s="211"/>
      <c r="Y32" s="211"/>
      <c r="Z32" s="211"/>
      <c r="AA32" s="211"/>
      <c r="AB32" s="211"/>
      <c r="AC32" s="211"/>
      <c r="AD32" s="211"/>
      <c r="AE32" s="211"/>
      <c r="AF32" s="211"/>
      <c r="AG32" s="211"/>
      <c r="AH32" s="211"/>
      <c r="AI32" s="211"/>
      <c r="AJ32" s="211"/>
      <c r="AK32" s="211"/>
      <c r="AL32" s="211"/>
      <c r="AM32" s="215" t="s">
        <v>200</v>
      </c>
      <c r="AN32" s="211"/>
      <c r="AO32" s="211"/>
      <c r="AP32" s="211"/>
      <c r="AQ32" s="211"/>
      <c r="AR32" s="211"/>
      <c r="AS32" s="215"/>
      <c r="AT32" s="215"/>
      <c r="AU32" s="215"/>
      <c r="AV32" s="215"/>
      <c r="AW32" s="215"/>
      <c r="AX32" s="215"/>
      <c r="AY32" s="215"/>
      <c r="AZ32" s="215"/>
      <c r="BA32" s="215"/>
      <c r="BB32" s="211"/>
      <c r="BC32" s="215"/>
      <c r="BD32" s="211"/>
      <c r="BE32" s="215" t="s">
        <v>201</v>
      </c>
      <c r="BF32" s="211"/>
      <c r="BG32" s="211"/>
      <c r="BH32" s="211"/>
      <c r="BI32" s="211"/>
      <c r="BJ32" s="215"/>
      <c r="BK32" s="215"/>
      <c r="BL32" s="215"/>
      <c r="BM32" s="215"/>
      <c r="BN32" s="215"/>
      <c r="BO32" s="215"/>
      <c r="BP32" s="215"/>
      <c r="BQ32" s="215"/>
      <c r="BR32" s="211"/>
      <c r="BS32" s="211"/>
      <c r="BT32" s="211"/>
      <c r="BU32" s="211"/>
      <c r="BV32" s="211"/>
      <c r="BW32" s="211" t="s">
        <v>202</v>
      </c>
      <c r="BX32" s="211"/>
      <c r="BY32" s="211"/>
      <c r="BZ32" s="211"/>
      <c r="CA32" s="211"/>
      <c r="CB32" s="215"/>
      <c r="CC32" s="215"/>
      <c r="CD32" s="215"/>
      <c r="CE32" s="215"/>
      <c r="CF32" s="215"/>
      <c r="CG32" s="215"/>
      <c r="CH32" s="215"/>
      <c r="CI32" s="215"/>
      <c r="CJ32" s="215"/>
      <c r="CK32" s="215"/>
      <c r="CL32" s="215"/>
      <c r="CM32" s="215"/>
      <c r="CN32" s="215"/>
      <c r="CO32" s="215" t="s">
        <v>203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204</v>
      </c>
      <c r="D33" s="431"/>
      <c r="E33" s="430" t="s">
        <v>205</v>
      </c>
      <c r="F33" s="430"/>
      <c r="G33" s="430"/>
      <c r="H33" s="430"/>
      <c r="I33" s="430"/>
      <c r="J33" s="430"/>
      <c r="K33" s="430"/>
      <c r="L33" s="430"/>
      <c r="M33" s="430"/>
      <c r="N33" s="430"/>
      <c r="O33" s="430"/>
      <c r="P33" s="430"/>
      <c r="Q33" s="430"/>
      <c r="R33" s="430"/>
      <c r="S33" s="430"/>
      <c r="T33" s="216"/>
      <c r="U33" s="431" t="s">
        <v>206</v>
      </c>
      <c r="V33" s="431"/>
      <c r="W33" s="430" t="s">
        <v>205</v>
      </c>
      <c r="X33" s="430"/>
      <c r="Y33" s="430"/>
      <c r="Z33" s="430"/>
      <c r="AA33" s="430"/>
      <c r="AB33" s="430"/>
      <c r="AC33" s="430"/>
      <c r="AD33" s="430"/>
      <c r="AE33" s="430"/>
      <c r="AF33" s="430"/>
      <c r="AG33" s="430"/>
      <c r="AH33" s="430"/>
      <c r="AI33" s="430"/>
      <c r="AJ33" s="430"/>
      <c r="AK33" s="430"/>
      <c r="AL33" s="216"/>
      <c r="AM33" s="431" t="s">
        <v>207</v>
      </c>
      <c r="AN33" s="431"/>
      <c r="AO33" s="430" t="s">
        <v>205</v>
      </c>
      <c r="AP33" s="430"/>
      <c r="AQ33" s="430"/>
      <c r="AR33" s="430"/>
      <c r="AS33" s="430"/>
      <c r="AT33" s="430"/>
      <c r="AU33" s="430"/>
      <c r="AV33" s="430"/>
      <c r="AW33" s="430"/>
      <c r="AX33" s="430"/>
      <c r="AY33" s="430"/>
      <c r="AZ33" s="430"/>
      <c r="BA33" s="430"/>
      <c r="BB33" s="430"/>
      <c r="BC33" s="430"/>
      <c r="BD33" s="217"/>
      <c r="BE33" s="430" t="s">
        <v>208</v>
      </c>
      <c r="BF33" s="430"/>
      <c r="BG33" s="430" t="s">
        <v>209</v>
      </c>
      <c r="BH33" s="430"/>
      <c r="BI33" s="430"/>
      <c r="BJ33" s="430"/>
      <c r="BK33" s="430"/>
      <c r="BL33" s="430"/>
      <c r="BM33" s="430"/>
      <c r="BN33" s="430"/>
      <c r="BO33" s="430"/>
      <c r="BP33" s="430"/>
      <c r="BQ33" s="430"/>
      <c r="BR33" s="430"/>
      <c r="BS33" s="430"/>
      <c r="BT33" s="430"/>
      <c r="BU33" s="430"/>
      <c r="BV33" s="217"/>
      <c r="BW33" s="431" t="s">
        <v>208</v>
      </c>
      <c r="BX33" s="431"/>
      <c r="BY33" s="430" t="s">
        <v>210</v>
      </c>
      <c r="BZ33" s="430"/>
      <c r="CA33" s="430"/>
      <c r="CB33" s="430"/>
      <c r="CC33" s="430"/>
      <c r="CD33" s="430"/>
      <c r="CE33" s="430"/>
      <c r="CF33" s="430"/>
      <c r="CG33" s="430"/>
      <c r="CH33" s="430"/>
      <c r="CI33" s="430"/>
      <c r="CJ33" s="430"/>
      <c r="CK33" s="430"/>
      <c r="CL33" s="430"/>
      <c r="CM33" s="430"/>
      <c r="CN33" s="216"/>
      <c r="CO33" s="431" t="s">
        <v>207</v>
      </c>
      <c r="CP33" s="431"/>
      <c r="CQ33" s="430" t="s">
        <v>211</v>
      </c>
      <c r="CR33" s="430"/>
      <c r="CS33" s="430"/>
      <c r="CT33" s="430"/>
      <c r="CU33" s="430"/>
      <c r="CV33" s="430"/>
      <c r="CW33" s="430"/>
      <c r="CX33" s="430"/>
      <c r="CY33" s="430"/>
      <c r="CZ33" s="430"/>
      <c r="DA33" s="430"/>
      <c r="DB33" s="430"/>
      <c r="DC33" s="430"/>
      <c r="DD33" s="430"/>
      <c r="DE33" s="430"/>
      <c r="DF33" s="216"/>
      <c r="DG33" s="429" t="s">
        <v>212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国民健康保険事業勘定特別会計</v>
      </c>
      <c r="X34" s="426"/>
      <c r="Y34" s="426"/>
      <c r="Z34" s="426"/>
      <c r="AA34" s="426"/>
      <c r="AB34" s="426"/>
      <c r="AC34" s="426"/>
      <c r="AD34" s="426"/>
      <c r="AE34" s="426"/>
      <c r="AF34" s="426"/>
      <c r="AG34" s="426"/>
      <c r="AH34" s="426"/>
      <c r="AI34" s="426"/>
      <c r="AJ34" s="426"/>
      <c r="AK34" s="426"/>
      <c r="AL34" s="214"/>
      <c r="AM34" s="427">
        <f>IF(AO34="","",MAX(C34:D43,U34:V43)+1)</f>
        <v>11</v>
      </c>
      <c r="AN34" s="427"/>
      <c r="AO34" s="426" t="str">
        <f>IF('各会計、関係団体の財政状況及び健全化判断比率'!B35="","",'各会計、関係団体の財政状況及び健全化判断比率'!B35)</f>
        <v>上水道事業会計</v>
      </c>
      <c r="AP34" s="426"/>
      <c r="AQ34" s="426"/>
      <c r="AR34" s="426"/>
      <c r="AS34" s="426"/>
      <c r="AT34" s="426"/>
      <c r="AU34" s="426"/>
      <c r="AV34" s="426"/>
      <c r="AW34" s="426"/>
      <c r="AX34" s="426"/>
      <c r="AY34" s="426"/>
      <c r="AZ34" s="426"/>
      <c r="BA34" s="426"/>
      <c r="BB34" s="426"/>
      <c r="BC34" s="426"/>
      <c r="BD34" s="214"/>
      <c r="BE34" s="427">
        <f>IF(BG34="","",MAX(C34:D43,U34:V43,AM34:AN43)+1)</f>
        <v>12</v>
      </c>
      <c r="BF34" s="427"/>
      <c r="BG34" s="426" t="str">
        <f>IF('各会計、関係団体の財政状況及び健全化判断比率'!B36="","",'各会計、関係団体の財政状況及び健全化判断比率'!B36)</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島根県市町村総合事務組合（普通会計）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隠岐の島町文化振興財団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布施へき地診療施設事業特別会計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国民健康保険施設勘定（中村診療所）特別会計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隠岐広域連合（普通会計）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ふせの里</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五箇へき地診療施設事業特別会計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国民健康保険施設勘定（五箇診療所）特別会計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隠岐広域連合（介護）</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隠岐の島町農業公社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国民健康保険施設勘定（都万診療所）特別会計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島根県後期高齢者医療広域連合（普通会計）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後期高齢者医療保険事業特別会計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島根県後期高齢者医療広域連合（後期高齢）</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9</v>
      </c>
      <c r="V39" s="427"/>
      <c r="W39" s="426" t="str">
        <f>IF('各会計、関係団体の財政状況及び健全化判断比率'!B33="","",'各会計、関係団体の財政状況及び健全化判断比率'!B33)</f>
        <v>訪問看護事業特別会計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隠岐広域連合（隠岐病院）</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f t="shared" si="4"/>
        <v>10</v>
      </c>
      <c r="V40" s="427"/>
      <c r="W40" s="426" t="str">
        <f>IF('各会計、関係団体の財政状況及び健全化判断比率'!B34="","",'各会計、関係団体の財政状況及び健全化判断比率'!B34)</f>
        <v>駐車場事業特別会計</v>
      </c>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隠岐広域連合（島前病院）</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217</v>
      </c>
    </row>
    <row r="50" spans="5:5">
      <c r="E50" s="188" t="s">
        <v>218</v>
      </c>
    </row>
    <row r="51" spans="5:5">
      <c r="E51" s="188" t="s">
        <v>219</v>
      </c>
    </row>
    <row r="52" spans="5:5">
      <c r="E52" s="188" t="s">
        <v>220</v>
      </c>
    </row>
    <row r="53" spans="5:5"/>
    <row r="54" spans="5:5"/>
    <row r="55" spans="5:5"/>
    <row r="56" spans="5:5"/>
  </sheetData>
  <sheetProtection algorithmName="SHA-512" hashValue="j0ANaJOmJrqK28AHUx4ycSrGU15Va+LhLiMMzVR4ixHP6WPuwwKdAO84Gdg56J1R2adRtbKRom8Zfp28YnCCWw==" saltValue="Gbw+vutQIJ7gFTmio3nX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50" t="s">
        <v>574</v>
      </c>
      <c r="D34" s="1250"/>
      <c r="E34" s="1251"/>
      <c r="F34" s="32">
        <v>2.76</v>
      </c>
      <c r="G34" s="33">
        <v>1.49</v>
      </c>
      <c r="H34" s="33">
        <v>2.0699999999999998</v>
      </c>
      <c r="I34" s="33">
        <v>2.4900000000000002</v>
      </c>
      <c r="J34" s="34">
        <v>2.87</v>
      </c>
      <c r="K34" s="22"/>
      <c r="L34" s="22"/>
      <c r="M34" s="22"/>
      <c r="N34" s="22"/>
      <c r="O34" s="22"/>
      <c r="P34" s="22"/>
    </row>
    <row r="35" spans="1:16" ht="39" customHeight="1">
      <c r="A35" s="22"/>
      <c r="B35" s="35"/>
      <c r="C35" s="1244" t="s">
        <v>575</v>
      </c>
      <c r="D35" s="1245"/>
      <c r="E35" s="1246"/>
      <c r="F35" s="36">
        <v>2.5499999999999998</v>
      </c>
      <c r="G35" s="37">
        <v>2.41</v>
      </c>
      <c r="H35" s="37">
        <v>2.33</v>
      </c>
      <c r="I35" s="37">
        <v>2.2599999999999998</v>
      </c>
      <c r="J35" s="38">
        <v>2.25</v>
      </c>
      <c r="K35" s="22"/>
      <c r="L35" s="22"/>
      <c r="M35" s="22"/>
      <c r="N35" s="22"/>
      <c r="O35" s="22"/>
      <c r="P35" s="22"/>
    </row>
    <row r="36" spans="1:16" ht="39" customHeight="1">
      <c r="A36" s="22"/>
      <c r="B36" s="35"/>
      <c r="C36" s="1244" t="s">
        <v>576</v>
      </c>
      <c r="D36" s="1245"/>
      <c r="E36" s="1246"/>
      <c r="F36" s="36">
        <v>0.63</v>
      </c>
      <c r="G36" s="37">
        <v>0.97</v>
      </c>
      <c r="H36" s="37">
        <v>0.6</v>
      </c>
      <c r="I36" s="37">
        <v>0.28999999999999998</v>
      </c>
      <c r="J36" s="38">
        <v>0.44</v>
      </c>
      <c r="K36" s="22"/>
      <c r="L36" s="22"/>
      <c r="M36" s="22"/>
      <c r="N36" s="22"/>
      <c r="O36" s="22"/>
      <c r="P36" s="22"/>
    </row>
    <row r="37" spans="1:16" ht="39" customHeight="1">
      <c r="A37" s="22"/>
      <c r="B37" s="35"/>
      <c r="C37" s="1244" t="s">
        <v>577</v>
      </c>
      <c r="D37" s="1245"/>
      <c r="E37" s="1246"/>
      <c r="F37" s="36">
        <v>0</v>
      </c>
      <c r="G37" s="37">
        <v>0.03</v>
      </c>
      <c r="H37" s="37">
        <v>0.02</v>
      </c>
      <c r="I37" s="37">
        <v>0.04</v>
      </c>
      <c r="J37" s="38">
        <v>7.0000000000000007E-2</v>
      </c>
      <c r="K37" s="22"/>
      <c r="L37" s="22"/>
      <c r="M37" s="22"/>
      <c r="N37" s="22"/>
      <c r="O37" s="22"/>
      <c r="P37" s="22"/>
    </row>
    <row r="38" spans="1:16" ht="39" customHeight="1">
      <c r="A38" s="22"/>
      <c r="B38" s="35"/>
      <c r="C38" s="1244" t="s">
        <v>578</v>
      </c>
      <c r="D38" s="1245"/>
      <c r="E38" s="1246"/>
      <c r="F38" s="36">
        <v>0.01</v>
      </c>
      <c r="G38" s="37">
        <v>0.02</v>
      </c>
      <c r="H38" s="37">
        <v>0.03</v>
      </c>
      <c r="I38" s="37">
        <v>0.03</v>
      </c>
      <c r="J38" s="38">
        <v>0.04</v>
      </c>
      <c r="K38" s="22"/>
      <c r="L38" s="22"/>
      <c r="M38" s="22"/>
      <c r="N38" s="22"/>
      <c r="O38" s="22"/>
      <c r="P38" s="22"/>
    </row>
    <row r="39" spans="1:16" ht="39" customHeight="1">
      <c r="A39" s="22"/>
      <c r="B39" s="35"/>
      <c r="C39" s="1244" t="s">
        <v>579</v>
      </c>
      <c r="D39" s="1245"/>
      <c r="E39" s="1246"/>
      <c r="F39" s="36">
        <v>0</v>
      </c>
      <c r="G39" s="37">
        <v>0.01</v>
      </c>
      <c r="H39" s="37">
        <v>0.01</v>
      </c>
      <c r="I39" s="37">
        <v>0.01</v>
      </c>
      <c r="J39" s="38">
        <v>0.02</v>
      </c>
      <c r="K39" s="22"/>
      <c r="L39" s="22"/>
      <c r="M39" s="22"/>
      <c r="N39" s="22"/>
      <c r="O39" s="22"/>
      <c r="P39" s="22"/>
    </row>
    <row r="40" spans="1:16" ht="39" customHeight="1">
      <c r="A40" s="22"/>
      <c r="B40" s="35"/>
      <c r="C40" s="1244" t="s">
        <v>580</v>
      </c>
      <c r="D40" s="1245"/>
      <c r="E40" s="1246"/>
      <c r="F40" s="36">
        <v>0</v>
      </c>
      <c r="G40" s="37">
        <v>0</v>
      </c>
      <c r="H40" s="37">
        <v>0</v>
      </c>
      <c r="I40" s="37">
        <v>0</v>
      </c>
      <c r="J40" s="38">
        <v>0.01</v>
      </c>
      <c r="K40" s="22"/>
      <c r="L40" s="22"/>
      <c r="M40" s="22"/>
      <c r="N40" s="22"/>
      <c r="O40" s="22"/>
      <c r="P40" s="22"/>
    </row>
    <row r="41" spans="1:16" ht="39" customHeight="1">
      <c r="A41" s="22"/>
      <c r="B41" s="35"/>
      <c r="C41" s="1244" t="s">
        <v>581</v>
      </c>
      <c r="D41" s="1245"/>
      <c r="E41" s="1246"/>
      <c r="F41" s="36">
        <v>0</v>
      </c>
      <c r="G41" s="37">
        <v>0.03</v>
      </c>
      <c r="H41" s="37">
        <v>7.0000000000000007E-2</v>
      </c>
      <c r="I41" s="37">
        <v>0.02</v>
      </c>
      <c r="J41" s="38">
        <v>0</v>
      </c>
      <c r="K41" s="22"/>
      <c r="L41" s="22"/>
      <c r="M41" s="22"/>
      <c r="N41" s="22"/>
      <c r="O41" s="22"/>
      <c r="P41" s="22"/>
    </row>
    <row r="42" spans="1:16" ht="39" customHeight="1">
      <c r="A42" s="22"/>
      <c r="B42" s="39"/>
      <c r="C42" s="1244" t="s">
        <v>582</v>
      </c>
      <c r="D42" s="1245"/>
      <c r="E42" s="1246"/>
      <c r="F42" s="36" t="s">
        <v>524</v>
      </c>
      <c r="G42" s="37" t="s">
        <v>524</v>
      </c>
      <c r="H42" s="37" t="s">
        <v>524</v>
      </c>
      <c r="I42" s="37" t="s">
        <v>524</v>
      </c>
      <c r="J42" s="38" t="s">
        <v>524</v>
      </c>
      <c r="K42" s="22"/>
      <c r="L42" s="22"/>
      <c r="M42" s="22"/>
      <c r="N42" s="22"/>
      <c r="O42" s="22"/>
      <c r="P42" s="22"/>
    </row>
    <row r="43" spans="1:16" ht="39" customHeight="1" thickBot="1">
      <c r="A43" s="22"/>
      <c r="B43" s="40"/>
      <c r="C43" s="1247" t="s">
        <v>583</v>
      </c>
      <c r="D43" s="1248"/>
      <c r="E43" s="1249"/>
      <c r="F43" s="41">
        <v>0.33</v>
      </c>
      <c r="G43" s="42">
        <v>0.02</v>
      </c>
      <c r="H43" s="42">
        <v>0.02</v>
      </c>
      <c r="I43" s="42">
        <v>0.04</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g+CWsYxxRJY4qCf5uc8nJa9/zcjYg/yP9varSQJk3PC57+/6j1Eojxm7qwypTgVwJe0eeZVh6aQYiUIxBghlg==" saltValue="EdRCz8ImM1pLKvsAxkuu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34"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70" t="s">
        <v>11</v>
      </c>
      <c r="C45" s="1271"/>
      <c r="D45" s="58"/>
      <c r="E45" s="1276" t="s">
        <v>12</v>
      </c>
      <c r="F45" s="1276"/>
      <c r="G45" s="1276"/>
      <c r="H45" s="1276"/>
      <c r="I45" s="1276"/>
      <c r="J45" s="1277"/>
      <c r="K45" s="59">
        <v>2867</v>
      </c>
      <c r="L45" s="60">
        <v>2819</v>
      </c>
      <c r="M45" s="60">
        <v>2617</v>
      </c>
      <c r="N45" s="60">
        <v>2322</v>
      </c>
      <c r="O45" s="61">
        <v>2358</v>
      </c>
      <c r="P45" s="48"/>
      <c r="Q45" s="48"/>
      <c r="R45" s="48"/>
      <c r="S45" s="48"/>
      <c r="T45" s="48"/>
      <c r="U45" s="48"/>
    </row>
    <row r="46" spans="1:21" ht="30.75" customHeight="1">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c r="A48" s="48"/>
      <c r="B48" s="1272"/>
      <c r="C48" s="1273"/>
      <c r="D48" s="62"/>
      <c r="E48" s="1254" t="s">
        <v>15</v>
      </c>
      <c r="F48" s="1254"/>
      <c r="G48" s="1254"/>
      <c r="H48" s="1254"/>
      <c r="I48" s="1254"/>
      <c r="J48" s="1255"/>
      <c r="K48" s="63">
        <v>461</v>
      </c>
      <c r="L48" s="64">
        <v>450</v>
      </c>
      <c r="M48" s="64">
        <v>478</v>
      </c>
      <c r="N48" s="64">
        <v>480</v>
      </c>
      <c r="O48" s="65">
        <v>531</v>
      </c>
      <c r="P48" s="48"/>
      <c r="Q48" s="48"/>
      <c r="R48" s="48"/>
      <c r="S48" s="48"/>
      <c r="T48" s="48"/>
      <c r="U48" s="48"/>
    </row>
    <row r="49" spans="1:21" ht="30.75" customHeight="1">
      <c r="A49" s="48"/>
      <c r="B49" s="1272"/>
      <c r="C49" s="1273"/>
      <c r="D49" s="62"/>
      <c r="E49" s="1254" t="s">
        <v>16</v>
      </c>
      <c r="F49" s="1254"/>
      <c r="G49" s="1254"/>
      <c r="H49" s="1254"/>
      <c r="I49" s="1254"/>
      <c r="J49" s="1255"/>
      <c r="K49" s="63">
        <v>105</v>
      </c>
      <c r="L49" s="64">
        <v>47</v>
      </c>
      <c r="M49" s="64">
        <v>65</v>
      </c>
      <c r="N49" s="64">
        <v>79</v>
      </c>
      <c r="O49" s="65">
        <v>78</v>
      </c>
      <c r="P49" s="48"/>
      <c r="Q49" s="48"/>
      <c r="R49" s="48"/>
      <c r="S49" s="48"/>
      <c r="T49" s="48"/>
      <c r="U49" s="48"/>
    </row>
    <row r="50" spans="1:21" ht="30.75" customHeight="1">
      <c r="A50" s="48"/>
      <c r="B50" s="1272"/>
      <c r="C50" s="1273"/>
      <c r="D50" s="62"/>
      <c r="E50" s="1254" t="s">
        <v>17</v>
      </c>
      <c r="F50" s="1254"/>
      <c r="G50" s="1254"/>
      <c r="H50" s="1254"/>
      <c r="I50" s="1254"/>
      <c r="J50" s="1255"/>
      <c r="K50" s="63">
        <v>9</v>
      </c>
      <c r="L50" s="64">
        <v>9</v>
      </c>
      <c r="M50" s="64">
        <v>5</v>
      </c>
      <c r="N50" s="64">
        <v>3</v>
      </c>
      <c r="O50" s="65">
        <v>2</v>
      </c>
      <c r="P50" s="48"/>
      <c r="Q50" s="48"/>
      <c r="R50" s="48"/>
      <c r="S50" s="48"/>
      <c r="T50" s="48"/>
      <c r="U50" s="48"/>
    </row>
    <row r="51" spans="1:21" ht="30.75" customHeight="1">
      <c r="A51" s="48"/>
      <c r="B51" s="1274"/>
      <c r="C51" s="1275"/>
      <c r="D51" s="66"/>
      <c r="E51" s="1254" t="s">
        <v>18</v>
      </c>
      <c r="F51" s="1254"/>
      <c r="G51" s="1254"/>
      <c r="H51" s="1254"/>
      <c r="I51" s="1254"/>
      <c r="J51" s="1255"/>
      <c r="K51" s="63" t="s">
        <v>524</v>
      </c>
      <c r="L51" s="64">
        <v>0</v>
      </c>
      <c r="M51" s="64" t="s">
        <v>524</v>
      </c>
      <c r="N51" s="64" t="s">
        <v>524</v>
      </c>
      <c r="O51" s="65" t="s">
        <v>524</v>
      </c>
      <c r="P51" s="48"/>
      <c r="Q51" s="48"/>
      <c r="R51" s="48"/>
      <c r="S51" s="48"/>
      <c r="T51" s="48"/>
      <c r="U51" s="48"/>
    </row>
    <row r="52" spans="1:21" ht="30.75" customHeight="1">
      <c r="A52" s="48"/>
      <c r="B52" s="1252" t="s">
        <v>19</v>
      </c>
      <c r="C52" s="1253"/>
      <c r="D52" s="66"/>
      <c r="E52" s="1254" t="s">
        <v>20</v>
      </c>
      <c r="F52" s="1254"/>
      <c r="G52" s="1254"/>
      <c r="H52" s="1254"/>
      <c r="I52" s="1254"/>
      <c r="J52" s="1255"/>
      <c r="K52" s="63">
        <v>2689</v>
      </c>
      <c r="L52" s="64">
        <v>2724</v>
      </c>
      <c r="M52" s="64">
        <v>2580</v>
      </c>
      <c r="N52" s="64">
        <v>2316</v>
      </c>
      <c r="O52" s="65">
        <v>2249</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753</v>
      </c>
      <c r="L53" s="69">
        <v>601</v>
      </c>
      <c r="M53" s="69">
        <v>585</v>
      </c>
      <c r="N53" s="69">
        <v>568</v>
      </c>
      <c r="O53" s="70">
        <v>720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1+9iX4qIcrIqC4AFYOS2CHGP8qBO+ZUGJ1rQbPqRYbr6yR43KexYSVD9jYRWcXQweFWHq5+IB+To+nwPxcfrg==" saltValue="Vi/ikoVD5IzO4Xa9SfS2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S46" sqref="S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90" t="s">
        <v>30</v>
      </c>
      <c r="C41" s="1291"/>
      <c r="D41" s="102"/>
      <c r="E41" s="1292" t="s">
        <v>31</v>
      </c>
      <c r="F41" s="1292"/>
      <c r="G41" s="1292"/>
      <c r="H41" s="1293"/>
      <c r="I41" s="103">
        <v>21515</v>
      </c>
      <c r="J41" s="104">
        <v>22372</v>
      </c>
      <c r="K41" s="104">
        <v>23088</v>
      </c>
      <c r="L41" s="104">
        <v>25380</v>
      </c>
      <c r="M41" s="105">
        <v>27470</v>
      </c>
    </row>
    <row r="42" spans="2:13" ht="27.75" customHeight="1">
      <c r="B42" s="1280"/>
      <c r="C42" s="1281"/>
      <c r="D42" s="106"/>
      <c r="E42" s="1284" t="s">
        <v>32</v>
      </c>
      <c r="F42" s="1284"/>
      <c r="G42" s="1284"/>
      <c r="H42" s="1285"/>
      <c r="I42" s="107">
        <v>27</v>
      </c>
      <c r="J42" s="108">
        <v>18</v>
      </c>
      <c r="K42" s="108">
        <v>13</v>
      </c>
      <c r="L42" s="108">
        <v>10</v>
      </c>
      <c r="M42" s="109">
        <v>8</v>
      </c>
    </row>
    <row r="43" spans="2:13" ht="27.75" customHeight="1">
      <c r="B43" s="1280"/>
      <c r="C43" s="1281"/>
      <c r="D43" s="106"/>
      <c r="E43" s="1284" t="s">
        <v>33</v>
      </c>
      <c r="F43" s="1284"/>
      <c r="G43" s="1284"/>
      <c r="H43" s="1285"/>
      <c r="I43" s="107">
        <v>5801</v>
      </c>
      <c r="J43" s="108">
        <v>5898</v>
      </c>
      <c r="K43" s="108">
        <v>6045</v>
      </c>
      <c r="L43" s="108">
        <v>6256</v>
      </c>
      <c r="M43" s="109">
        <v>6700</v>
      </c>
    </row>
    <row r="44" spans="2:13" ht="27.75" customHeight="1">
      <c r="B44" s="1280"/>
      <c r="C44" s="1281"/>
      <c r="D44" s="106"/>
      <c r="E44" s="1284" t="s">
        <v>34</v>
      </c>
      <c r="F44" s="1284"/>
      <c r="G44" s="1284"/>
      <c r="H44" s="1285"/>
      <c r="I44" s="107">
        <v>755</v>
      </c>
      <c r="J44" s="108">
        <v>770</v>
      </c>
      <c r="K44" s="108">
        <v>743</v>
      </c>
      <c r="L44" s="108">
        <v>703</v>
      </c>
      <c r="M44" s="109">
        <v>659</v>
      </c>
    </row>
    <row r="45" spans="2:13" ht="27.75" customHeight="1">
      <c r="B45" s="1280"/>
      <c r="C45" s="1281"/>
      <c r="D45" s="106"/>
      <c r="E45" s="1284" t="s">
        <v>35</v>
      </c>
      <c r="F45" s="1284"/>
      <c r="G45" s="1284"/>
      <c r="H45" s="1285"/>
      <c r="I45" s="107">
        <v>1661</v>
      </c>
      <c r="J45" s="108">
        <v>1689</v>
      </c>
      <c r="K45" s="108">
        <v>1617</v>
      </c>
      <c r="L45" s="108">
        <v>1581</v>
      </c>
      <c r="M45" s="109">
        <v>1900</v>
      </c>
    </row>
    <row r="46" spans="2:13" ht="27.75" customHeight="1">
      <c r="B46" s="1280"/>
      <c r="C46" s="1281"/>
      <c r="D46" s="110"/>
      <c r="E46" s="1284" t="s">
        <v>36</v>
      </c>
      <c r="F46" s="1284"/>
      <c r="G46" s="1284"/>
      <c r="H46" s="1285"/>
      <c r="I46" s="107" t="s">
        <v>524</v>
      </c>
      <c r="J46" s="108" t="s">
        <v>524</v>
      </c>
      <c r="K46" s="108" t="s">
        <v>524</v>
      </c>
      <c r="L46" s="108" t="s">
        <v>524</v>
      </c>
      <c r="M46" s="109" t="s">
        <v>524</v>
      </c>
    </row>
    <row r="47" spans="2:13" ht="27.75" customHeight="1">
      <c r="B47" s="1280"/>
      <c r="C47" s="1281"/>
      <c r="D47" s="111"/>
      <c r="E47" s="1294" t="s">
        <v>37</v>
      </c>
      <c r="F47" s="1295"/>
      <c r="G47" s="1295"/>
      <c r="H47" s="1296"/>
      <c r="I47" s="107" t="s">
        <v>524</v>
      </c>
      <c r="J47" s="108" t="s">
        <v>524</v>
      </c>
      <c r="K47" s="108" t="s">
        <v>524</v>
      </c>
      <c r="L47" s="108" t="s">
        <v>524</v>
      </c>
      <c r="M47" s="109" t="s">
        <v>524</v>
      </c>
    </row>
    <row r="48" spans="2:13" ht="27.75" customHeight="1">
      <c r="B48" s="1280"/>
      <c r="C48" s="1281"/>
      <c r="D48" s="106"/>
      <c r="E48" s="1284" t="s">
        <v>38</v>
      </c>
      <c r="F48" s="1284"/>
      <c r="G48" s="1284"/>
      <c r="H48" s="1285"/>
      <c r="I48" s="107" t="s">
        <v>524</v>
      </c>
      <c r="J48" s="108" t="s">
        <v>524</v>
      </c>
      <c r="K48" s="108" t="s">
        <v>524</v>
      </c>
      <c r="L48" s="108" t="s">
        <v>524</v>
      </c>
      <c r="M48" s="109" t="s">
        <v>524</v>
      </c>
    </row>
    <row r="49" spans="2:13" ht="27.75" customHeight="1">
      <c r="B49" s="1282"/>
      <c r="C49" s="1283"/>
      <c r="D49" s="106"/>
      <c r="E49" s="1284" t="s">
        <v>39</v>
      </c>
      <c r="F49" s="1284"/>
      <c r="G49" s="1284"/>
      <c r="H49" s="1285"/>
      <c r="I49" s="107" t="s">
        <v>524</v>
      </c>
      <c r="J49" s="108" t="s">
        <v>524</v>
      </c>
      <c r="K49" s="108" t="s">
        <v>524</v>
      </c>
      <c r="L49" s="108" t="s">
        <v>524</v>
      </c>
      <c r="M49" s="109" t="s">
        <v>524</v>
      </c>
    </row>
    <row r="50" spans="2:13" ht="27.75" customHeight="1">
      <c r="B50" s="1278" t="s">
        <v>40</v>
      </c>
      <c r="C50" s="1279"/>
      <c r="D50" s="112"/>
      <c r="E50" s="1284" t="s">
        <v>41</v>
      </c>
      <c r="F50" s="1284"/>
      <c r="G50" s="1284"/>
      <c r="H50" s="1285"/>
      <c r="I50" s="107">
        <v>3445</v>
      </c>
      <c r="J50" s="108">
        <v>3528</v>
      </c>
      <c r="K50" s="108">
        <v>3731</v>
      </c>
      <c r="L50" s="108">
        <v>3585</v>
      </c>
      <c r="M50" s="109">
        <v>3251</v>
      </c>
    </row>
    <row r="51" spans="2:13" ht="27.75" customHeight="1">
      <c r="B51" s="1280"/>
      <c r="C51" s="1281"/>
      <c r="D51" s="106"/>
      <c r="E51" s="1284" t="s">
        <v>42</v>
      </c>
      <c r="F51" s="1284"/>
      <c r="G51" s="1284"/>
      <c r="H51" s="1285"/>
      <c r="I51" s="107">
        <v>1282</v>
      </c>
      <c r="J51" s="108">
        <v>1262</v>
      </c>
      <c r="K51" s="108">
        <v>1019</v>
      </c>
      <c r="L51" s="108">
        <v>962</v>
      </c>
      <c r="M51" s="109">
        <v>1347</v>
      </c>
    </row>
    <row r="52" spans="2:13" ht="27.75" customHeight="1">
      <c r="B52" s="1282"/>
      <c r="C52" s="1283"/>
      <c r="D52" s="106"/>
      <c r="E52" s="1284" t="s">
        <v>43</v>
      </c>
      <c r="F52" s="1284"/>
      <c r="G52" s="1284"/>
      <c r="H52" s="1285"/>
      <c r="I52" s="107">
        <v>19519</v>
      </c>
      <c r="J52" s="108">
        <v>20147</v>
      </c>
      <c r="K52" s="108">
        <v>20706</v>
      </c>
      <c r="L52" s="108">
        <v>22342</v>
      </c>
      <c r="M52" s="109">
        <v>23728</v>
      </c>
    </row>
    <row r="53" spans="2:13" ht="27.75" customHeight="1" thickBot="1">
      <c r="B53" s="1286" t="s">
        <v>44</v>
      </c>
      <c r="C53" s="1287"/>
      <c r="D53" s="113"/>
      <c r="E53" s="1288" t="s">
        <v>45</v>
      </c>
      <c r="F53" s="1288"/>
      <c r="G53" s="1288"/>
      <c r="H53" s="1289"/>
      <c r="I53" s="114">
        <v>5513</v>
      </c>
      <c r="J53" s="115">
        <v>5812</v>
      </c>
      <c r="K53" s="115">
        <v>6050</v>
      </c>
      <c r="L53" s="115">
        <v>7040</v>
      </c>
      <c r="M53" s="116">
        <v>8411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qWEvrteXToWezQuZlZTsLBXVbrespM6+4aXJysnkDo2DtDlDaVllYbDPilyal6zuBuRMWSDQsOXwZGpmBD6Eg==" saltValue="xBu20Qga/SN0fX3LQlOo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56" sqref="H5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305" t="s">
        <v>48</v>
      </c>
      <c r="D55" s="1305"/>
      <c r="E55" s="1306"/>
      <c r="F55" s="128">
        <v>1445</v>
      </c>
      <c r="G55" s="128">
        <v>1340</v>
      </c>
      <c r="H55" s="129">
        <v>1302</v>
      </c>
    </row>
    <row r="56" spans="2:8" ht="52.5" customHeight="1">
      <c r="B56" s="130"/>
      <c r="C56" s="1307" t="s">
        <v>49</v>
      </c>
      <c r="D56" s="1307"/>
      <c r="E56" s="1308"/>
      <c r="F56" s="131">
        <v>1651</v>
      </c>
      <c r="G56" s="131">
        <v>1585</v>
      </c>
      <c r="H56" s="132">
        <v>1418</v>
      </c>
    </row>
    <row r="57" spans="2:8" ht="53.25" customHeight="1">
      <c r="B57" s="130"/>
      <c r="C57" s="1309" t="s">
        <v>50</v>
      </c>
      <c r="D57" s="1309"/>
      <c r="E57" s="1310"/>
      <c r="F57" s="133">
        <v>2406</v>
      </c>
      <c r="G57" s="133">
        <v>2231</v>
      </c>
      <c r="H57" s="134">
        <v>1958</v>
      </c>
    </row>
    <row r="58" spans="2:8" ht="45.75" customHeight="1">
      <c r="B58" s="135"/>
      <c r="C58" s="1297" t="s">
        <v>611</v>
      </c>
      <c r="D58" s="1298"/>
      <c r="E58" s="1299"/>
      <c r="F58" s="136">
        <v>1967</v>
      </c>
      <c r="G58" s="136">
        <v>1811</v>
      </c>
      <c r="H58" s="137">
        <v>1677</v>
      </c>
    </row>
    <row r="59" spans="2:8" ht="45.75" customHeight="1">
      <c r="B59" s="135"/>
      <c r="C59" s="1297" t="s">
        <v>612</v>
      </c>
      <c r="D59" s="1298"/>
      <c r="E59" s="1299"/>
      <c r="F59" s="136">
        <v>238</v>
      </c>
      <c r="G59" s="136">
        <v>236</v>
      </c>
      <c r="H59" s="137">
        <v>98</v>
      </c>
    </row>
    <row r="60" spans="2:8" ht="45.75" customHeight="1">
      <c r="B60" s="135"/>
      <c r="C60" s="1297" t="s">
        <v>614</v>
      </c>
      <c r="D60" s="1298"/>
      <c r="E60" s="1299"/>
      <c r="F60" s="136">
        <v>47</v>
      </c>
      <c r="G60" s="136">
        <v>51</v>
      </c>
      <c r="H60" s="137">
        <v>61</v>
      </c>
    </row>
    <row r="61" spans="2:8" ht="45.75" customHeight="1">
      <c r="B61" s="135"/>
      <c r="C61" s="1297" t="s">
        <v>613</v>
      </c>
      <c r="D61" s="1298"/>
      <c r="E61" s="1299"/>
      <c r="F61" s="136">
        <v>79</v>
      </c>
      <c r="G61" s="136">
        <v>59</v>
      </c>
      <c r="H61" s="137">
        <v>53</v>
      </c>
    </row>
    <row r="62" spans="2:8" ht="45.75" customHeight="1" thickBot="1">
      <c r="B62" s="138"/>
      <c r="C62" s="1300" t="s">
        <v>615</v>
      </c>
      <c r="D62" s="1301"/>
      <c r="E62" s="1302"/>
      <c r="F62" s="139">
        <v>50</v>
      </c>
      <c r="G62" s="139">
        <v>50</v>
      </c>
      <c r="H62" s="140">
        <v>50</v>
      </c>
    </row>
    <row r="63" spans="2:8" ht="52.5" customHeight="1" thickBot="1">
      <c r="B63" s="141"/>
      <c r="C63" s="1303" t="s">
        <v>51</v>
      </c>
      <c r="D63" s="1303"/>
      <c r="E63" s="1304"/>
      <c r="F63" s="142">
        <v>5501</v>
      </c>
      <c r="G63" s="142">
        <v>5155</v>
      </c>
      <c r="H63" s="143">
        <v>4679</v>
      </c>
    </row>
    <row r="64" spans="2:8" ht="15" customHeight="1"/>
  </sheetData>
  <sheetProtection algorithmName="SHA-512" hashValue="mzS4st8SJNps1XXZfga78+q4Qi8YtnodMKdSHAr0q6Ue0RA9w4n/w/Nf34z+BZrHHscRFRAQCCCzBgxJ+hm8Kw==" saltValue="L/S8jS55Fyqfk7U88RVH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2" zoomScaleNormal="100" zoomScaleSheetLayoutView="55" workbookViewId="0">
      <selection activeCell="BX73" sqref="BX73:CE74"/>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619</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13">
        <v>86.1</v>
      </c>
      <c r="BQ51" s="1313"/>
      <c r="BR51" s="1313"/>
      <c r="BS51" s="1313"/>
      <c r="BT51" s="1313"/>
      <c r="BU51" s="1313"/>
      <c r="BV51" s="1313"/>
      <c r="BW51" s="1313"/>
      <c r="BX51" s="1313">
        <v>90.2</v>
      </c>
      <c r="BY51" s="1313"/>
      <c r="BZ51" s="1313"/>
      <c r="CA51" s="1313"/>
      <c r="CB51" s="1313"/>
      <c r="CC51" s="1313"/>
      <c r="CD51" s="1313"/>
      <c r="CE51" s="1313"/>
      <c r="CF51" s="1313">
        <v>95.7</v>
      </c>
      <c r="CG51" s="1313"/>
      <c r="CH51" s="1313"/>
      <c r="CI51" s="1313"/>
      <c r="CJ51" s="1313"/>
      <c r="CK51" s="1313"/>
      <c r="CL51" s="1313"/>
      <c r="CM51" s="1313"/>
      <c r="CN51" s="1313">
        <v>112.7</v>
      </c>
      <c r="CO51" s="1313"/>
      <c r="CP51" s="1313"/>
      <c r="CQ51" s="1313"/>
      <c r="CR51" s="1313"/>
      <c r="CS51" s="1313"/>
      <c r="CT51" s="1313"/>
      <c r="CU51" s="1313"/>
      <c r="CV51" s="1313">
        <v>131.80000000000001</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13">
        <v>52.2</v>
      </c>
      <c r="BQ53" s="1313"/>
      <c r="BR53" s="1313"/>
      <c r="BS53" s="1313"/>
      <c r="BT53" s="1313"/>
      <c r="BU53" s="1313"/>
      <c r="BV53" s="1313"/>
      <c r="BW53" s="1313"/>
      <c r="BX53" s="1313">
        <v>53.8</v>
      </c>
      <c r="BY53" s="1313"/>
      <c r="BZ53" s="1313"/>
      <c r="CA53" s="1313"/>
      <c r="CB53" s="1313"/>
      <c r="CC53" s="1313"/>
      <c r="CD53" s="1313"/>
      <c r="CE53" s="1313"/>
      <c r="CF53" s="1313">
        <v>55.6</v>
      </c>
      <c r="CG53" s="1313"/>
      <c r="CH53" s="1313"/>
      <c r="CI53" s="1313"/>
      <c r="CJ53" s="1313"/>
      <c r="CK53" s="1313"/>
      <c r="CL53" s="1313"/>
      <c r="CM53" s="1313"/>
      <c r="CN53" s="1313">
        <v>56.8</v>
      </c>
      <c r="CO53" s="1313"/>
      <c r="CP53" s="1313"/>
      <c r="CQ53" s="1313"/>
      <c r="CR53" s="1313"/>
      <c r="CS53" s="1313"/>
      <c r="CT53" s="1313"/>
      <c r="CU53" s="1313"/>
      <c r="CV53" s="1313">
        <v>57.5</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623</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3.1</v>
      </c>
      <c r="CO55" s="1313"/>
      <c r="CP55" s="1313"/>
      <c r="CQ55" s="1313"/>
      <c r="CR55" s="1313"/>
      <c r="CS55" s="1313"/>
      <c r="CT55" s="1313"/>
      <c r="CU55" s="1313"/>
      <c r="CV55" s="1313">
        <v>13.7</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13">
        <v>52.3</v>
      </c>
      <c r="BQ57" s="1313"/>
      <c r="BR57" s="1313"/>
      <c r="BS57" s="1313"/>
      <c r="BT57" s="1313"/>
      <c r="BU57" s="1313"/>
      <c r="BV57" s="1313"/>
      <c r="BW57" s="1313"/>
      <c r="BX57" s="1313">
        <v>59.3</v>
      </c>
      <c r="BY57" s="1313"/>
      <c r="BZ57" s="1313"/>
      <c r="CA57" s="1313"/>
      <c r="CB57" s="1313"/>
      <c r="CC57" s="1313"/>
      <c r="CD57" s="1313"/>
      <c r="CE57" s="1313"/>
      <c r="CF57" s="1313">
        <v>59.9</v>
      </c>
      <c r="CG57" s="1313"/>
      <c r="CH57" s="1313"/>
      <c r="CI57" s="1313"/>
      <c r="CJ57" s="1313"/>
      <c r="CK57" s="1313"/>
      <c r="CL57" s="1313"/>
      <c r="CM57" s="1313"/>
      <c r="CN57" s="1313">
        <v>61</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624</v>
      </c>
    </row>
    <row r="64" spans="1:109">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619</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c r="B73" s="397"/>
      <c r="G73" s="1328"/>
      <c r="H73" s="1328"/>
      <c r="I73" s="1328"/>
      <c r="J73" s="1328"/>
      <c r="K73" s="1312"/>
      <c r="L73" s="1312"/>
      <c r="M73" s="1312"/>
      <c r="N73" s="1312"/>
      <c r="AM73" s="406"/>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86.1</v>
      </c>
      <c r="BQ73" s="1313"/>
      <c r="BR73" s="1313"/>
      <c r="BS73" s="1313"/>
      <c r="BT73" s="1313"/>
      <c r="BU73" s="1313"/>
      <c r="BV73" s="1313"/>
      <c r="BW73" s="1313"/>
      <c r="BX73" s="1313">
        <v>90.2</v>
      </c>
      <c r="BY73" s="1313"/>
      <c r="BZ73" s="1313"/>
      <c r="CA73" s="1313"/>
      <c r="CB73" s="1313"/>
      <c r="CC73" s="1313"/>
      <c r="CD73" s="1313"/>
      <c r="CE73" s="1313"/>
      <c r="CF73" s="1313">
        <v>95.7</v>
      </c>
      <c r="CG73" s="1313"/>
      <c r="CH73" s="1313"/>
      <c r="CI73" s="1313"/>
      <c r="CJ73" s="1313"/>
      <c r="CK73" s="1313"/>
      <c r="CL73" s="1313"/>
      <c r="CM73" s="1313"/>
      <c r="CN73" s="1313">
        <v>112.7</v>
      </c>
      <c r="CO73" s="1313"/>
      <c r="CP73" s="1313"/>
      <c r="CQ73" s="1313"/>
      <c r="CR73" s="1313"/>
      <c r="CS73" s="1313"/>
      <c r="CT73" s="1313"/>
      <c r="CU73" s="1313"/>
      <c r="CV73" s="1313">
        <v>131.80000000000001</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625</v>
      </c>
      <c r="BC75" s="1316"/>
      <c r="BD75" s="1316"/>
      <c r="BE75" s="1316"/>
      <c r="BF75" s="1316"/>
      <c r="BG75" s="1316"/>
      <c r="BH75" s="1316"/>
      <c r="BI75" s="1316"/>
      <c r="BJ75" s="1316"/>
      <c r="BK75" s="1316"/>
      <c r="BL75" s="1316"/>
      <c r="BM75" s="1316"/>
      <c r="BN75" s="1316"/>
      <c r="BO75" s="1316"/>
      <c r="BP75" s="1313">
        <v>12.8</v>
      </c>
      <c r="BQ75" s="1313"/>
      <c r="BR75" s="1313"/>
      <c r="BS75" s="1313"/>
      <c r="BT75" s="1313"/>
      <c r="BU75" s="1313"/>
      <c r="BV75" s="1313"/>
      <c r="BW75" s="1313"/>
      <c r="BX75" s="1313">
        <v>11.3</v>
      </c>
      <c r="BY75" s="1313"/>
      <c r="BZ75" s="1313"/>
      <c r="CA75" s="1313"/>
      <c r="CB75" s="1313"/>
      <c r="CC75" s="1313"/>
      <c r="CD75" s="1313"/>
      <c r="CE75" s="1313"/>
      <c r="CF75" s="1313">
        <v>10.1</v>
      </c>
      <c r="CG75" s="1313"/>
      <c r="CH75" s="1313"/>
      <c r="CI75" s="1313"/>
      <c r="CJ75" s="1313"/>
      <c r="CK75" s="1313"/>
      <c r="CL75" s="1313"/>
      <c r="CM75" s="1313"/>
      <c r="CN75" s="1313">
        <v>9.1999999999999993</v>
      </c>
      <c r="CO75" s="1313"/>
      <c r="CP75" s="1313"/>
      <c r="CQ75" s="1313"/>
      <c r="CR75" s="1313"/>
      <c r="CS75" s="1313"/>
      <c r="CT75" s="1313"/>
      <c r="CU75" s="1313"/>
      <c r="CV75" s="1313">
        <v>9.8000000000000007</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3.1</v>
      </c>
      <c r="CO77" s="1313"/>
      <c r="CP77" s="1313"/>
      <c r="CQ77" s="1313"/>
      <c r="CR77" s="1313"/>
      <c r="CS77" s="1313"/>
      <c r="CT77" s="1313"/>
      <c r="CU77" s="1313"/>
      <c r="CV77" s="1313">
        <v>13.7</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625</v>
      </c>
      <c r="BC79" s="1316"/>
      <c r="BD79" s="1316"/>
      <c r="BE79" s="1316"/>
      <c r="BF79" s="1316"/>
      <c r="BG79" s="1316"/>
      <c r="BH79" s="1316"/>
      <c r="BI79" s="1316"/>
      <c r="BJ79" s="1316"/>
      <c r="BK79" s="1316"/>
      <c r="BL79" s="1316"/>
      <c r="BM79" s="1316"/>
      <c r="BN79" s="1316"/>
      <c r="BO79" s="1316"/>
      <c r="BP79" s="1313">
        <v>7.9</v>
      </c>
      <c r="BQ79" s="1313"/>
      <c r="BR79" s="1313"/>
      <c r="BS79" s="1313"/>
      <c r="BT79" s="1313"/>
      <c r="BU79" s="1313"/>
      <c r="BV79" s="1313"/>
      <c r="BW79" s="1313"/>
      <c r="BX79" s="1313">
        <v>7.9</v>
      </c>
      <c r="BY79" s="1313"/>
      <c r="BZ79" s="1313"/>
      <c r="CA79" s="1313"/>
      <c r="CB79" s="1313"/>
      <c r="CC79" s="1313"/>
      <c r="CD79" s="1313"/>
      <c r="CE79" s="1313"/>
      <c r="CF79" s="1313">
        <v>7.8</v>
      </c>
      <c r="CG79" s="1313"/>
      <c r="CH79" s="1313"/>
      <c r="CI79" s="1313"/>
      <c r="CJ79" s="1313"/>
      <c r="CK79" s="1313"/>
      <c r="CL79" s="1313"/>
      <c r="CM79" s="1313"/>
      <c r="CN79" s="1313">
        <v>7.9</v>
      </c>
      <c r="CO79" s="1313"/>
      <c r="CP79" s="1313"/>
      <c r="CQ79" s="1313"/>
      <c r="CR79" s="1313"/>
      <c r="CS79" s="1313"/>
      <c r="CT79" s="1313"/>
      <c r="CU79" s="1313"/>
      <c r="CV79" s="1313">
        <v>7.9</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iaKaxFykFEwqu4X4sB0/Qct/TJN1dgD5Zwp3SMWGCMxEJ0yO+R5KQJjmVnrMeeMi+Haw3ICfQyCt6VIC/2mtRg==" saltValue="pN0y+OXCgEsixNBstjLPZ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46" zoomScale="50" zoomScaleNormal="50" zoomScaleSheetLayoutView="70" workbookViewId="0">
      <selection activeCell="AF111" sqref="AF111"/>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626</v>
      </c>
    </row>
  </sheetData>
  <sheetProtection algorithmName="SHA-512" hashValue="mfFFn7gTuBzaTebTQ6AV7ruAO7opH4x5+Al4lOcTV/10mLooxjbJghoWRf8iNSPSAClI4L/rgAed8v14vCTfuw==" saltValue="rpeOVQYpAHK4RFtDcqWK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D106" zoomScaleNormal="100" zoomScaleSheetLayoutView="55" workbookViewId="0">
      <selection activeCell="AD112" sqref="AD112"/>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gguQ19cd2WG20KEza61Xgr8ylonXc245OBFHNexmw4xDaTEUYiu4D3pGyWX4pqR0dPBpgXWyBW9TCCc2AFVLZA==" saltValue="SseWSNSyglMUyc/IS0JI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158953</v>
      </c>
      <c r="E3" s="162"/>
      <c r="F3" s="163">
        <v>79466</v>
      </c>
      <c r="G3" s="164"/>
      <c r="H3" s="165"/>
    </row>
    <row r="4" spans="1:8">
      <c r="A4" s="166"/>
      <c r="B4" s="167"/>
      <c r="C4" s="168"/>
      <c r="D4" s="169">
        <v>95587</v>
      </c>
      <c r="E4" s="170"/>
      <c r="F4" s="171">
        <v>44645</v>
      </c>
      <c r="G4" s="172"/>
      <c r="H4" s="173"/>
    </row>
    <row r="5" spans="1:8">
      <c r="A5" s="154" t="s">
        <v>558</v>
      </c>
      <c r="B5" s="159"/>
      <c r="C5" s="160"/>
      <c r="D5" s="161">
        <v>263724</v>
      </c>
      <c r="E5" s="162"/>
      <c r="F5" s="163">
        <v>90072</v>
      </c>
      <c r="G5" s="164"/>
      <c r="H5" s="165"/>
    </row>
    <row r="6" spans="1:8">
      <c r="A6" s="166"/>
      <c r="B6" s="167"/>
      <c r="C6" s="168"/>
      <c r="D6" s="169">
        <v>157655</v>
      </c>
      <c r="E6" s="170"/>
      <c r="F6" s="171">
        <v>46083</v>
      </c>
      <c r="G6" s="172"/>
      <c r="H6" s="173"/>
    </row>
    <row r="7" spans="1:8">
      <c r="A7" s="154" t="s">
        <v>559</v>
      </c>
      <c r="B7" s="159"/>
      <c r="C7" s="160"/>
      <c r="D7" s="161">
        <v>226393</v>
      </c>
      <c r="E7" s="162"/>
      <c r="F7" s="163">
        <v>88328</v>
      </c>
      <c r="G7" s="164"/>
      <c r="H7" s="165"/>
    </row>
    <row r="8" spans="1:8">
      <c r="A8" s="166"/>
      <c r="B8" s="167"/>
      <c r="C8" s="168"/>
      <c r="D8" s="169">
        <v>149244</v>
      </c>
      <c r="E8" s="170"/>
      <c r="F8" s="171">
        <v>49013</v>
      </c>
      <c r="G8" s="172"/>
      <c r="H8" s="173"/>
    </row>
    <row r="9" spans="1:8">
      <c r="A9" s="154" t="s">
        <v>560</v>
      </c>
      <c r="B9" s="159"/>
      <c r="C9" s="160"/>
      <c r="D9" s="161">
        <v>363825</v>
      </c>
      <c r="E9" s="162"/>
      <c r="F9" s="163">
        <v>103390</v>
      </c>
      <c r="G9" s="164"/>
      <c r="H9" s="165"/>
    </row>
    <row r="10" spans="1:8">
      <c r="A10" s="166"/>
      <c r="B10" s="167"/>
      <c r="C10" s="168"/>
      <c r="D10" s="169">
        <v>236651</v>
      </c>
      <c r="E10" s="170"/>
      <c r="F10" s="171">
        <v>51269</v>
      </c>
      <c r="G10" s="172"/>
      <c r="H10" s="173"/>
    </row>
    <row r="11" spans="1:8">
      <c r="A11" s="154" t="s">
        <v>561</v>
      </c>
      <c r="B11" s="159"/>
      <c r="C11" s="160"/>
      <c r="D11" s="161">
        <v>349119</v>
      </c>
      <c r="E11" s="162"/>
      <c r="F11" s="163">
        <v>117234</v>
      </c>
      <c r="G11" s="164"/>
      <c r="H11" s="165"/>
    </row>
    <row r="12" spans="1:8">
      <c r="A12" s="166"/>
      <c r="B12" s="167"/>
      <c r="C12" s="174"/>
      <c r="D12" s="169">
        <v>224446</v>
      </c>
      <c r="E12" s="170"/>
      <c r="F12" s="171">
        <v>59796</v>
      </c>
      <c r="G12" s="172"/>
      <c r="H12" s="173"/>
    </row>
    <row r="13" spans="1:8">
      <c r="A13" s="154"/>
      <c r="B13" s="159"/>
      <c r="C13" s="175"/>
      <c r="D13" s="176">
        <v>272403</v>
      </c>
      <c r="E13" s="177"/>
      <c r="F13" s="178">
        <v>95698</v>
      </c>
      <c r="G13" s="179"/>
      <c r="H13" s="165"/>
    </row>
    <row r="14" spans="1:8">
      <c r="A14" s="166"/>
      <c r="B14" s="167"/>
      <c r="C14" s="168"/>
      <c r="D14" s="169">
        <v>172717</v>
      </c>
      <c r="E14" s="170"/>
      <c r="F14" s="171">
        <v>50161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2.77</v>
      </c>
      <c r="C19" s="180">
        <f>ROUND(VALUE(SUBSTITUTE(実質収支比率等に係る経年分析!G$48,"▲","-")),2)</f>
        <v>1.5</v>
      </c>
      <c r="D19" s="180">
        <f>ROUND(VALUE(SUBSTITUTE(実質収支比率等に係る経年分析!H$48,"▲","-")),2)</f>
        <v>2.09</v>
      </c>
      <c r="E19" s="180">
        <f>ROUND(VALUE(SUBSTITUTE(実質収支比率等に係る経年分析!I$48,"▲","-")),2)</f>
        <v>2.5099999999999998</v>
      </c>
      <c r="F19" s="180">
        <f>ROUND(VALUE(SUBSTITUTE(実質収支比率等に係る経年分析!J$48,"▲","-")),2)</f>
        <v>2.88</v>
      </c>
    </row>
    <row r="20" spans="1:11">
      <c r="A20" s="180" t="s">
        <v>55</v>
      </c>
      <c r="B20" s="180">
        <f>ROUND(VALUE(SUBSTITUTE(実質収支比率等に係る経年分析!F$47,"▲","-")),2)</f>
        <v>15.55</v>
      </c>
      <c r="C20" s="180">
        <f>ROUND(VALUE(SUBSTITUTE(実質収支比率等に係る経年分析!G$47,"▲","-")),2)</f>
        <v>15.33</v>
      </c>
      <c r="D20" s="180">
        <f>ROUND(VALUE(SUBSTITUTE(実質収支比率等に係る経年分析!H$47,"▲","-")),2)</f>
        <v>16.510000000000002</v>
      </c>
      <c r="E20" s="180">
        <f>ROUND(VALUE(SUBSTITUTE(実質収支比率等に係る経年分析!I$47,"▲","-")),2)</f>
        <v>15.89</v>
      </c>
      <c r="F20" s="180">
        <f>ROUND(VALUE(SUBSTITUTE(実質収支比率等に係る経年分析!J$47,"▲","-")),2)</f>
        <v>15.32</v>
      </c>
    </row>
    <row r="21" spans="1:11">
      <c r="A21" s="180" t="s">
        <v>56</v>
      </c>
      <c r="B21" s="180">
        <f>IF(ISNUMBER(VALUE(SUBSTITUTE(実質収支比率等に係る経年分析!F$49,"▲","-"))),ROUND(VALUE(SUBSTITUTE(実質収支比率等に係る経年分析!F$49,"▲","-")),2),NA())</f>
        <v>0.78</v>
      </c>
      <c r="C21" s="180">
        <f>IF(ISNUMBER(VALUE(SUBSTITUTE(実質収支比率等に係る経年分析!G$49,"▲","-"))),ROUND(VALUE(SUBSTITUTE(実質収支比率等に係る経年分析!G$49,"▲","-")),2),NA())</f>
        <v>-1.4</v>
      </c>
      <c r="D21" s="180">
        <f>IF(ISNUMBER(VALUE(SUBSTITUTE(実質収支比率等に係る経年分析!H$49,"▲","-"))),ROUND(VALUE(SUBSTITUTE(実質収支比率等に係る経年分析!H$49,"▲","-")),2),NA())</f>
        <v>0.55000000000000004</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-1.34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布施へき地診療施設事業特別会計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国民健康保険施設勘定（五箇診療所）特別会計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後期高齢者医療保険事業特別会計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c r="A33" s="181" t="str">
        <f>IF(連結実質赤字比率に係る赤字・黒字の構成分析!C$37="",NA(),連結実質赤字比率に係る赤字・黒字の構成分析!C$37)</f>
        <v>国民健康保険施設勘定（都万診療所）特別会計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2.5499999999999998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2.2599999999999998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2.0699999999999998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2.4900000000000002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2689</v>
      </c>
      <c r="E42" s="182"/>
      <c r="F42" s="182"/>
      <c r="G42" s="182">
        <f>'実質公債費比率（分子）の構造'!L$52</f>
        <v>2724</v>
      </c>
      <c r="H42" s="182"/>
      <c r="I42" s="182"/>
      <c r="J42" s="182">
        <f>'実質公債費比率（分子）の構造'!M$52</f>
        <v>2580</v>
      </c>
      <c r="K42" s="182"/>
      <c r="L42" s="182"/>
      <c r="M42" s="182">
        <f>'実質公債費比率（分子）の構造'!N$52</f>
        <v>2316</v>
      </c>
      <c r="N42" s="182"/>
      <c r="O42" s="182"/>
      <c r="P42" s="182">
        <f>'実質公債費比率（分子）の構造'!O$52</f>
        <v>2249</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9</v>
      </c>
      <c r="C44" s="182"/>
      <c r="D44" s="182"/>
      <c r="E44" s="182">
        <f>'実質公債費比率（分子）の構造'!L$50</f>
        <v>9</v>
      </c>
      <c r="F44" s="182"/>
      <c r="G44" s="182"/>
      <c r="H44" s="182">
        <f>'実質公債費比率（分子）の構造'!M$50</f>
        <v>5</v>
      </c>
      <c r="I44" s="182"/>
      <c r="J44" s="182"/>
      <c r="K44" s="182">
        <f>'実質公債費比率（分子）の構造'!N$50</f>
        <v>3</v>
      </c>
      <c r="L44" s="182"/>
      <c r="M44" s="182"/>
      <c r="N44" s="182">
        <f>'実質公債費比率（分子）の構造'!O$50</f>
        <v>2</v>
      </c>
      <c r="O44" s="182"/>
      <c r="P44" s="182"/>
    </row>
    <row r="45" spans="1:16">
      <c r="A45" s="182" t="s">
        <v>66</v>
      </c>
      <c r="B45" s="182">
        <f>'実質公債費比率（分子）の構造'!K$49</f>
        <v>105</v>
      </c>
      <c r="C45" s="182"/>
      <c r="D45" s="182"/>
      <c r="E45" s="182">
        <f>'実質公債費比率（分子）の構造'!L$49</f>
        <v>47</v>
      </c>
      <c r="F45" s="182"/>
      <c r="G45" s="182"/>
      <c r="H45" s="182">
        <f>'実質公債費比率（分子）の構造'!M$49</f>
        <v>65</v>
      </c>
      <c r="I45" s="182"/>
      <c r="J45" s="182"/>
      <c r="K45" s="182">
        <f>'実質公債費比率（分子）の構造'!N$49</f>
        <v>79</v>
      </c>
      <c r="L45" s="182"/>
      <c r="M45" s="182"/>
      <c r="N45" s="182">
        <f>'実質公債費比率（分子）の構造'!O$49</f>
        <v>78</v>
      </c>
      <c r="O45" s="182"/>
      <c r="P45" s="182"/>
    </row>
    <row r="46" spans="1:16">
      <c r="A46" s="182" t="s">
        <v>67</v>
      </c>
      <c r="B46" s="182">
        <f>'実質公債費比率（分子）の構造'!K$48</f>
        <v>461</v>
      </c>
      <c r="C46" s="182"/>
      <c r="D46" s="182"/>
      <c r="E46" s="182">
        <f>'実質公債費比率（分子）の構造'!L$48</f>
        <v>450</v>
      </c>
      <c r="F46" s="182"/>
      <c r="G46" s="182"/>
      <c r="H46" s="182">
        <f>'実質公債費比率（分子）の構造'!M$48</f>
        <v>478</v>
      </c>
      <c r="I46" s="182"/>
      <c r="J46" s="182"/>
      <c r="K46" s="182">
        <f>'実質公債費比率（分子）の構造'!N$48</f>
        <v>480</v>
      </c>
      <c r="L46" s="182"/>
      <c r="M46" s="182"/>
      <c r="N46" s="182">
        <f>'実質公債費比率（分子）の構造'!O$48</f>
        <v>531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2867</v>
      </c>
      <c r="C49" s="182"/>
      <c r="D49" s="182"/>
      <c r="E49" s="182">
        <f>'実質公債費比率（分子）の構造'!L$45</f>
        <v>2819</v>
      </c>
      <c r="F49" s="182"/>
      <c r="G49" s="182"/>
      <c r="H49" s="182">
        <f>'実質公債費比率（分子）の構造'!M$45</f>
        <v>2617</v>
      </c>
      <c r="I49" s="182"/>
      <c r="J49" s="182"/>
      <c r="K49" s="182">
        <f>'実質公債費比率（分子）の構造'!N$45</f>
        <v>2322</v>
      </c>
      <c r="L49" s="182"/>
      <c r="M49" s="182"/>
      <c r="N49" s="182">
        <f>'実質公債費比率（分子）の構造'!O$45</f>
        <v>2358</v>
      </c>
      <c r="O49" s="182"/>
      <c r="P49" s="182"/>
    </row>
    <row r="50" spans="1:16">
      <c r="A50" s="182" t="s">
        <v>71</v>
      </c>
      <c r="B50" s="182" t="e">
        <f>NA()</f>
        <v>#N/A</v>
      </c>
      <c r="C50" s="182">
        <f>IF(ISNUMBER('実質公債費比率（分子）の構造'!K$53),'実質公債費比率（分子）の構造'!K$53,NA())</f>
        <v>753</v>
      </c>
      <c r="D50" s="182" t="e">
        <f>NA()</f>
        <v>#N/A</v>
      </c>
      <c r="E50" s="182" t="e">
        <f>NA()</f>
        <v>#N/A</v>
      </c>
      <c r="F50" s="182">
        <f>IF(ISNUMBER('実質公債費比率（分子）の構造'!L$53),'実質公債費比率（分子）の構造'!L$53,NA())</f>
        <v>601</v>
      </c>
      <c r="G50" s="182" t="e">
        <f>NA()</f>
        <v>#N/A</v>
      </c>
      <c r="H50" s="182" t="e">
        <f>NA()</f>
        <v>#N/A</v>
      </c>
      <c r="I50" s="182">
        <f>IF(ISNUMBER('実質公債費比率（分子）の構造'!M$53),'実質公債費比率（分子）の構造'!M$53,NA())</f>
        <v>585</v>
      </c>
      <c r="J50" s="182" t="e">
        <f>NA()</f>
        <v>#N/A</v>
      </c>
      <c r="K50" s="182" t="e">
        <f>NA()</f>
        <v>#N/A</v>
      </c>
      <c r="L50" s="182">
        <f>IF(ISNUMBER('実質公債費比率（分子）の構造'!N$53),'実質公債費比率（分子）の構造'!N$53,NA())</f>
        <v>568</v>
      </c>
      <c r="M50" s="182" t="e">
        <f>NA()</f>
        <v>#N/A</v>
      </c>
      <c r="N50" s="182" t="e">
        <f>NA()</f>
        <v>#N/A</v>
      </c>
      <c r="O50" s="182">
        <f>IF(ISNUMBER('実質公債費比率（分子）の構造'!O$53),'実質公債費比率（分子）の構造'!O$53,NA())</f>
        <v>720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19519</v>
      </c>
      <c r="E56" s="181"/>
      <c r="F56" s="181"/>
      <c r="G56" s="181">
        <f>'将来負担比率（分子）の構造'!J$52</f>
        <v>20147</v>
      </c>
      <c r="H56" s="181"/>
      <c r="I56" s="181"/>
      <c r="J56" s="181">
        <f>'将来負担比率（分子）の構造'!K$52</f>
        <v>20706</v>
      </c>
      <c r="K56" s="181"/>
      <c r="L56" s="181"/>
      <c r="M56" s="181">
        <f>'将来負担比率（分子）の構造'!L$52</f>
        <v>22342</v>
      </c>
      <c r="N56" s="181"/>
      <c r="O56" s="181"/>
      <c r="P56" s="181">
        <f>'将来負担比率（分子）の構造'!M$52</f>
        <v>23728</v>
      </c>
    </row>
    <row r="57" spans="1:16">
      <c r="A57" s="181" t="s">
        <v>42</v>
      </c>
      <c r="B57" s="181"/>
      <c r="C57" s="181"/>
      <c r="D57" s="181">
        <f>'将来負担比率（分子）の構造'!I$51</f>
        <v>1282</v>
      </c>
      <c r="E57" s="181"/>
      <c r="F57" s="181"/>
      <c r="G57" s="181">
        <f>'将来負担比率（分子）の構造'!J$51</f>
        <v>1262</v>
      </c>
      <c r="H57" s="181"/>
      <c r="I57" s="181"/>
      <c r="J57" s="181">
        <f>'将来負担比率（分子）の構造'!K$51</f>
        <v>1019</v>
      </c>
      <c r="K57" s="181"/>
      <c r="L57" s="181"/>
      <c r="M57" s="181">
        <f>'将来負担比率（分子）の構造'!L$51</f>
        <v>962</v>
      </c>
      <c r="N57" s="181"/>
      <c r="O57" s="181"/>
      <c r="P57" s="181">
        <f>'将来負担比率（分子）の構造'!M$51</f>
        <v>1347</v>
      </c>
    </row>
    <row r="58" spans="1:16">
      <c r="A58" s="181" t="s">
        <v>41</v>
      </c>
      <c r="B58" s="181"/>
      <c r="C58" s="181"/>
      <c r="D58" s="181">
        <f>'将来負担比率（分子）の構造'!I$50</f>
        <v>3445</v>
      </c>
      <c r="E58" s="181"/>
      <c r="F58" s="181"/>
      <c r="G58" s="181">
        <f>'将来負担比率（分子）の構造'!J$50</f>
        <v>3528</v>
      </c>
      <c r="H58" s="181"/>
      <c r="I58" s="181"/>
      <c r="J58" s="181">
        <f>'将来負担比率（分子）の構造'!K$50</f>
        <v>3731</v>
      </c>
      <c r="K58" s="181"/>
      <c r="L58" s="181"/>
      <c r="M58" s="181">
        <f>'将来負担比率（分子）の構造'!L$50</f>
        <v>3585</v>
      </c>
      <c r="N58" s="181"/>
      <c r="O58" s="181"/>
      <c r="P58" s="181">
        <f>'将来負担比率（分子）の構造'!M$50</f>
        <v>3251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1661</v>
      </c>
      <c r="C62" s="181"/>
      <c r="D62" s="181"/>
      <c r="E62" s="181">
        <f>'将来負担比率（分子）の構造'!J$45</f>
        <v>1689</v>
      </c>
      <c r="F62" s="181"/>
      <c r="G62" s="181"/>
      <c r="H62" s="181">
        <f>'将来負担比率（分子）の構造'!K$45</f>
        <v>1617</v>
      </c>
      <c r="I62" s="181"/>
      <c r="J62" s="181"/>
      <c r="K62" s="181">
        <f>'将来負担比率（分子）の構造'!L$45</f>
        <v>1581</v>
      </c>
      <c r="L62" s="181"/>
      <c r="M62" s="181"/>
      <c r="N62" s="181">
        <f>'将来負担比率（分子）の構造'!M$45</f>
        <v>1900</v>
      </c>
      <c r="O62" s="181"/>
      <c r="P62" s="181"/>
    </row>
    <row r="63" spans="1:16">
      <c r="A63" s="181" t="s">
        <v>34</v>
      </c>
      <c r="B63" s="181">
        <f>'将来負担比率（分子）の構造'!I$44</f>
        <v>755</v>
      </c>
      <c r="C63" s="181"/>
      <c r="D63" s="181"/>
      <c r="E63" s="181">
        <f>'将来負担比率（分子）の構造'!J$44</f>
        <v>770</v>
      </c>
      <c r="F63" s="181"/>
      <c r="G63" s="181"/>
      <c r="H63" s="181">
        <f>'将来負担比率（分子）の構造'!K$44</f>
        <v>743</v>
      </c>
      <c r="I63" s="181"/>
      <c r="J63" s="181"/>
      <c r="K63" s="181">
        <f>'将来負担比率（分子）の構造'!L$44</f>
        <v>703</v>
      </c>
      <c r="L63" s="181"/>
      <c r="M63" s="181"/>
      <c r="N63" s="181">
        <f>'将来負担比率（分子）の構造'!M$44</f>
        <v>659</v>
      </c>
      <c r="O63" s="181"/>
      <c r="P63" s="181"/>
    </row>
    <row r="64" spans="1:16">
      <c r="A64" s="181" t="s">
        <v>33</v>
      </c>
      <c r="B64" s="181">
        <f>'将来負担比率（分子）の構造'!I$43</f>
        <v>5801</v>
      </c>
      <c r="C64" s="181"/>
      <c r="D64" s="181"/>
      <c r="E64" s="181">
        <f>'将来負担比率（分子）の構造'!J$43</f>
        <v>5898</v>
      </c>
      <c r="F64" s="181"/>
      <c r="G64" s="181"/>
      <c r="H64" s="181">
        <f>'将来負担比率（分子）の構造'!K$43</f>
        <v>6045</v>
      </c>
      <c r="I64" s="181"/>
      <c r="J64" s="181"/>
      <c r="K64" s="181">
        <f>'将来負担比率（分子）の構造'!L$43</f>
        <v>6256</v>
      </c>
      <c r="L64" s="181"/>
      <c r="M64" s="181"/>
      <c r="N64" s="181">
        <f>'将来負担比率（分子）の構造'!M$43</f>
        <v>6700</v>
      </c>
      <c r="O64" s="181"/>
      <c r="P64" s="181"/>
    </row>
    <row r="65" spans="1:16">
      <c r="A65" s="181" t="s">
        <v>32</v>
      </c>
      <c r="B65" s="181">
        <f>'将来負担比率（分子）の構造'!I$42</f>
        <v>27</v>
      </c>
      <c r="C65" s="181"/>
      <c r="D65" s="181"/>
      <c r="E65" s="181">
        <f>'将来負担比率（分子）の構造'!J$42</f>
        <v>18</v>
      </c>
      <c r="F65" s="181"/>
      <c r="G65" s="181"/>
      <c r="H65" s="181">
        <f>'将来負担比率（分子）の構造'!K$42</f>
        <v>13</v>
      </c>
      <c r="I65" s="181"/>
      <c r="J65" s="181"/>
      <c r="K65" s="181">
        <f>'将来負担比率（分子）の構造'!L$42</f>
        <v>10</v>
      </c>
      <c r="L65" s="181"/>
      <c r="M65" s="181"/>
      <c r="N65" s="181">
        <f>'将来負担比率（分子）の構造'!M$42</f>
        <v>8</v>
      </c>
      <c r="O65" s="181"/>
      <c r="P65" s="181"/>
    </row>
    <row r="66" spans="1:16">
      <c r="A66" s="181" t="s">
        <v>31</v>
      </c>
      <c r="B66" s="181">
        <f>'将来負担比率（分子）の構造'!I$41</f>
        <v>21515</v>
      </c>
      <c r="C66" s="181"/>
      <c r="D66" s="181"/>
      <c r="E66" s="181">
        <f>'将来負担比率（分子）の構造'!J$41</f>
        <v>22372</v>
      </c>
      <c r="F66" s="181"/>
      <c r="G66" s="181"/>
      <c r="H66" s="181">
        <f>'将来負担比率（分子）の構造'!K$41</f>
        <v>23088</v>
      </c>
      <c r="I66" s="181"/>
      <c r="J66" s="181"/>
      <c r="K66" s="181">
        <f>'将来負担比率（分子）の構造'!L$41</f>
        <v>25380</v>
      </c>
      <c r="L66" s="181"/>
      <c r="M66" s="181"/>
      <c r="N66" s="181">
        <f>'将来負担比率（分子）の構造'!M$41</f>
        <v>27470</v>
      </c>
      <c r="O66" s="181"/>
      <c r="P66" s="181"/>
    </row>
    <row r="67" spans="1:16">
      <c r="A67" s="181" t="s">
        <v>75</v>
      </c>
      <c r="B67" s="181" t="e">
        <f>NA()</f>
        <v>#N/A</v>
      </c>
      <c r="C67" s="181">
        <f>IF(ISNUMBER('将来負担比率（分子）の構造'!I$53), IF('将来負担比率（分子）の構造'!I$53 &lt; 0, 0, '将来負担比率（分子）の構造'!I$53), NA())</f>
        <v>5513</v>
      </c>
      <c r="D67" s="181" t="e">
        <f>NA()</f>
        <v>#N/A</v>
      </c>
      <c r="E67" s="181" t="e">
        <f>NA()</f>
        <v>#N/A</v>
      </c>
      <c r="F67" s="181">
        <f>IF(ISNUMBER('将来負担比率（分子）の構造'!J$53), IF('将来負担比率（分子）の構造'!J$53 &lt; 0, 0, '将来負担比率（分子）の構造'!J$53), NA())</f>
        <v>5812</v>
      </c>
      <c r="G67" s="181" t="e">
        <f>NA()</f>
        <v>#N/A</v>
      </c>
      <c r="H67" s="181" t="e">
        <f>NA()</f>
        <v>#N/A</v>
      </c>
      <c r="I67" s="181">
        <f>IF(ISNUMBER('将来負担比率（分子）の構造'!K$53), IF('将来負担比率（分子）の構造'!K$53 &lt; 0, 0, '将来負担比率（分子）の構造'!K$53), NA())</f>
        <v>6050</v>
      </c>
      <c r="J67" s="181" t="e">
        <f>NA()</f>
        <v>#N/A</v>
      </c>
      <c r="K67" s="181" t="e">
        <f>NA()</f>
        <v>#N/A</v>
      </c>
      <c r="L67" s="181">
        <f>IF(ISNUMBER('将来負担比率（分子）の構造'!L$53), IF('将来負担比率（分子）の構造'!L$53 &lt; 0, 0, '将来負担比率（分子）の構造'!L$53), NA())</f>
        <v>7040</v>
      </c>
      <c r="M67" s="181" t="e">
        <f>NA()</f>
        <v>#N/A</v>
      </c>
      <c r="N67" s="181" t="e">
        <f>NA()</f>
        <v>#N/A</v>
      </c>
      <c r="O67" s="181">
        <f>IF(ISNUMBER('将来負担比率（分子）の構造'!M$53), IF('将来負担比率（分子）の構造'!M$53 &lt; 0, 0, '将来負担比率（分子）の構造'!M$53), NA())</f>
        <v>8411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1445</v>
      </c>
      <c r="C72" s="185">
        <f>基金残高に係る経年分析!G55</f>
        <v>1340</v>
      </c>
      <c r="D72" s="185">
        <f>基金残高に係る経年分析!H55</f>
        <v>1302</v>
      </c>
    </row>
    <row r="73" spans="1:16">
      <c r="A73" s="184" t="s">
        <v>78</v>
      </c>
      <c r="B73" s="185">
        <f>基金残高に係る経年分析!F56</f>
        <v>1651</v>
      </c>
      <c r="C73" s="185">
        <f>基金残高に係る経年分析!G56</f>
        <v>1585</v>
      </c>
      <c r="D73" s="185">
        <f>基金残高に係る経年分析!H56</f>
        <v>1418</v>
      </c>
    </row>
    <row r="74" spans="1:16">
      <c r="A74" s="184" t="s">
        <v>79</v>
      </c>
      <c r="B74" s="185">
        <f>基金残高に係る経年分析!F57</f>
        <v>2406</v>
      </c>
      <c r="C74" s="185">
        <f>基金残高に係る経年分析!G57</f>
        <v>2231</v>
      </c>
      <c r="D74" s="185">
        <f>基金残高に係る経年分析!H57</f>
        <v>1958</v>
      </c>
    </row>
  </sheetData>
  <sheetProtection algorithmName="SHA-512" hashValue="+vuGxtwFNQa80woIH/xsvWYS21XPk58WD6DXoVVNNAyidiDG8sxgrpqH2ePLeW6mh0h0lOUIF0Yct35TsFUEQw==" saltValue="dy+4ZMWtPMT77t/QhMQj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R1"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221</v>
      </c>
      <c r="DI1" s="800"/>
      <c r="DJ1" s="800"/>
      <c r="DK1" s="800"/>
      <c r="DL1" s="800"/>
      <c r="DM1" s="800"/>
      <c r="DN1" s="801"/>
      <c r="DO1" s="226"/>
      <c r="DP1" s="799" t="s">
        <v>222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224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227</v>
      </c>
      <c r="S4" s="742"/>
      <c r="T4" s="742"/>
      <c r="U4" s="742"/>
      <c r="V4" s="742"/>
      <c r="W4" s="742"/>
      <c r="X4" s="742"/>
      <c r="Y4" s="743"/>
      <c r="Z4" s="741" t="s">
        <v>228</v>
      </c>
      <c r="AA4" s="742"/>
      <c r="AB4" s="742"/>
      <c r="AC4" s="743"/>
      <c r="AD4" s="741" t="s">
        <v>229</v>
      </c>
      <c r="AE4" s="742"/>
      <c r="AF4" s="742"/>
      <c r="AG4" s="742"/>
      <c r="AH4" s="742"/>
      <c r="AI4" s="742"/>
      <c r="AJ4" s="742"/>
      <c r="AK4" s="743"/>
      <c r="AL4" s="741" t="s">
        <v>228</v>
      </c>
      <c r="AM4" s="742"/>
      <c r="AN4" s="742"/>
      <c r="AO4" s="743"/>
      <c r="AP4" s="802" t="s">
        <v>230</v>
      </c>
      <c r="AQ4" s="802"/>
      <c r="AR4" s="802"/>
      <c r="AS4" s="802"/>
      <c r="AT4" s="802"/>
      <c r="AU4" s="802"/>
      <c r="AV4" s="802"/>
      <c r="AW4" s="802"/>
      <c r="AX4" s="802"/>
      <c r="AY4" s="802"/>
      <c r="AZ4" s="802"/>
      <c r="BA4" s="802"/>
      <c r="BB4" s="802"/>
      <c r="BC4" s="802"/>
      <c r="BD4" s="802"/>
      <c r="BE4" s="802"/>
      <c r="BF4" s="802"/>
      <c r="BG4" s="802" t="s">
        <v>231</v>
      </c>
      <c r="BH4" s="802"/>
      <c r="BI4" s="802"/>
      <c r="BJ4" s="802"/>
      <c r="BK4" s="802"/>
      <c r="BL4" s="802"/>
      <c r="BM4" s="802"/>
      <c r="BN4" s="802"/>
      <c r="BO4" s="802" t="s">
        <v>228</v>
      </c>
      <c r="BP4" s="802"/>
      <c r="BQ4" s="802"/>
      <c r="BR4" s="802"/>
      <c r="BS4" s="802" t="s">
        <v>232</v>
      </c>
      <c r="BT4" s="802"/>
      <c r="BU4" s="802"/>
      <c r="BV4" s="802"/>
      <c r="BW4" s="802"/>
      <c r="BX4" s="802"/>
      <c r="BY4" s="802"/>
      <c r="BZ4" s="802"/>
      <c r="CA4" s="802"/>
      <c r="CB4" s="802"/>
      <c r="CD4" s="784" t="s">
        <v>233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234</v>
      </c>
      <c r="C5" s="747"/>
      <c r="D5" s="747"/>
      <c r="E5" s="747"/>
      <c r="F5" s="747"/>
      <c r="G5" s="747"/>
      <c r="H5" s="747"/>
      <c r="I5" s="747"/>
      <c r="J5" s="747"/>
      <c r="K5" s="747"/>
      <c r="L5" s="747"/>
      <c r="M5" s="747"/>
      <c r="N5" s="747"/>
      <c r="O5" s="747"/>
      <c r="P5" s="747"/>
      <c r="Q5" s="748"/>
      <c r="R5" s="735">
        <v>1521261</v>
      </c>
      <c r="S5" s="736"/>
      <c r="T5" s="736"/>
      <c r="U5" s="736"/>
      <c r="V5" s="736"/>
      <c r="W5" s="736"/>
      <c r="X5" s="736"/>
      <c r="Y5" s="779"/>
      <c r="Z5" s="797">
        <v>7.7</v>
      </c>
      <c r="AA5" s="797"/>
      <c r="AB5" s="797"/>
      <c r="AC5" s="797"/>
      <c r="AD5" s="798">
        <v>1521261</v>
      </c>
      <c r="AE5" s="798"/>
      <c r="AF5" s="798"/>
      <c r="AG5" s="798"/>
      <c r="AH5" s="798"/>
      <c r="AI5" s="798"/>
      <c r="AJ5" s="798"/>
      <c r="AK5" s="798"/>
      <c r="AL5" s="780">
        <v>18.3</v>
      </c>
      <c r="AM5" s="751"/>
      <c r="AN5" s="751"/>
      <c r="AO5" s="781"/>
      <c r="AP5" s="746" t="s">
        <v>235</v>
      </c>
      <c r="AQ5" s="747"/>
      <c r="AR5" s="747"/>
      <c r="AS5" s="747"/>
      <c r="AT5" s="747"/>
      <c r="AU5" s="747"/>
      <c r="AV5" s="747"/>
      <c r="AW5" s="747"/>
      <c r="AX5" s="747"/>
      <c r="AY5" s="747"/>
      <c r="AZ5" s="747"/>
      <c r="BA5" s="747"/>
      <c r="BB5" s="747"/>
      <c r="BC5" s="747"/>
      <c r="BD5" s="747"/>
      <c r="BE5" s="747"/>
      <c r="BF5" s="748"/>
      <c r="BG5" s="680">
        <v>1521261</v>
      </c>
      <c r="BH5" s="681"/>
      <c r="BI5" s="681"/>
      <c r="BJ5" s="681"/>
      <c r="BK5" s="681"/>
      <c r="BL5" s="681"/>
      <c r="BM5" s="681"/>
      <c r="BN5" s="682"/>
      <c r="BO5" s="713">
        <v>100</v>
      </c>
      <c r="BP5" s="713"/>
      <c r="BQ5" s="713"/>
      <c r="BR5" s="713"/>
      <c r="BS5" s="714" t="s">
        <v>236</v>
      </c>
      <c r="BT5" s="714"/>
      <c r="BU5" s="714"/>
      <c r="BV5" s="714"/>
      <c r="BW5" s="714"/>
      <c r="BX5" s="714"/>
      <c r="BY5" s="714"/>
      <c r="BZ5" s="714"/>
      <c r="CA5" s="714"/>
      <c r="CB5" s="777"/>
      <c r="CD5" s="784" t="s">
        <v>230</v>
      </c>
      <c r="CE5" s="785"/>
      <c r="CF5" s="785"/>
      <c r="CG5" s="785"/>
      <c r="CH5" s="785"/>
      <c r="CI5" s="785"/>
      <c r="CJ5" s="785"/>
      <c r="CK5" s="785"/>
      <c r="CL5" s="785"/>
      <c r="CM5" s="785"/>
      <c r="CN5" s="785"/>
      <c r="CO5" s="785"/>
      <c r="CP5" s="785"/>
      <c r="CQ5" s="786"/>
      <c r="CR5" s="784" t="s">
        <v>237</v>
      </c>
      <c r="CS5" s="785"/>
      <c r="CT5" s="785"/>
      <c r="CU5" s="785"/>
      <c r="CV5" s="785"/>
      <c r="CW5" s="785"/>
      <c r="CX5" s="785"/>
      <c r="CY5" s="786"/>
      <c r="CZ5" s="784" t="s">
        <v>228</v>
      </c>
      <c r="DA5" s="785"/>
      <c r="DB5" s="785"/>
      <c r="DC5" s="786"/>
      <c r="DD5" s="784" t="s">
        <v>238</v>
      </c>
      <c r="DE5" s="785"/>
      <c r="DF5" s="785"/>
      <c r="DG5" s="785"/>
      <c r="DH5" s="785"/>
      <c r="DI5" s="785"/>
      <c r="DJ5" s="785"/>
      <c r="DK5" s="785"/>
      <c r="DL5" s="785"/>
      <c r="DM5" s="785"/>
      <c r="DN5" s="785"/>
      <c r="DO5" s="785"/>
      <c r="DP5" s="786"/>
      <c r="DQ5" s="784" t="s">
        <v>239</v>
      </c>
      <c r="DR5" s="785"/>
      <c r="DS5" s="785"/>
      <c r="DT5" s="785"/>
      <c r="DU5" s="785"/>
      <c r="DV5" s="785"/>
      <c r="DW5" s="785"/>
      <c r="DX5" s="785"/>
      <c r="DY5" s="785"/>
      <c r="DZ5" s="785"/>
      <c r="EA5" s="785"/>
      <c r="EB5" s="785"/>
      <c r="EC5" s="786"/>
    </row>
    <row r="6" spans="2:143" ht="11.25" customHeight="1">
      <c r="B6" s="677" t="s">
        <v>240</v>
      </c>
      <c r="C6" s="678"/>
      <c r="D6" s="678"/>
      <c r="E6" s="678"/>
      <c r="F6" s="678"/>
      <c r="G6" s="678"/>
      <c r="H6" s="678"/>
      <c r="I6" s="678"/>
      <c r="J6" s="678"/>
      <c r="K6" s="678"/>
      <c r="L6" s="678"/>
      <c r="M6" s="678"/>
      <c r="N6" s="678"/>
      <c r="O6" s="678"/>
      <c r="P6" s="678"/>
      <c r="Q6" s="679"/>
      <c r="R6" s="680">
        <v>142100</v>
      </c>
      <c r="S6" s="681"/>
      <c r="T6" s="681"/>
      <c r="U6" s="681"/>
      <c r="V6" s="681"/>
      <c r="W6" s="681"/>
      <c r="X6" s="681"/>
      <c r="Y6" s="682"/>
      <c r="Z6" s="713">
        <v>0.7</v>
      </c>
      <c r="AA6" s="713"/>
      <c r="AB6" s="713"/>
      <c r="AC6" s="713"/>
      <c r="AD6" s="714">
        <v>142100</v>
      </c>
      <c r="AE6" s="714"/>
      <c r="AF6" s="714"/>
      <c r="AG6" s="714"/>
      <c r="AH6" s="714"/>
      <c r="AI6" s="714"/>
      <c r="AJ6" s="714"/>
      <c r="AK6" s="714"/>
      <c r="AL6" s="683">
        <v>1.7</v>
      </c>
      <c r="AM6" s="684"/>
      <c r="AN6" s="684"/>
      <c r="AO6" s="715"/>
      <c r="AP6" s="677" t="s">
        <v>241</v>
      </c>
      <c r="AQ6" s="678"/>
      <c r="AR6" s="678"/>
      <c r="AS6" s="678"/>
      <c r="AT6" s="678"/>
      <c r="AU6" s="678"/>
      <c r="AV6" s="678"/>
      <c r="AW6" s="678"/>
      <c r="AX6" s="678"/>
      <c r="AY6" s="678"/>
      <c r="AZ6" s="678"/>
      <c r="BA6" s="678"/>
      <c r="BB6" s="678"/>
      <c r="BC6" s="678"/>
      <c r="BD6" s="678"/>
      <c r="BE6" s="678"/>
      <c r="BF6" s="679"/>
      <c r="BG6" s="680">
        <v>1521261</v>
      </c>
      <c r="BH6" s="681"/>
      <c r="BI6" s="681"/>
      <c r="BJ6" s="681"/>
      <c r="BK6" s="681"/>
      <c r="BL6" s="681"/>
      <c r="BM6" s="681"/>
      <c r="BN6" s="682"/>
      <c r="BO6" s="713">
        <v>100</v>
      </c>
      <c r="BP6" s="713"/>
      <c r="BQ6" s="713"/>
      <c r="BR6" s="713"/>
      <c r="BS6" s="714" t="s">
        <v>179</v>
      </c>
      <c r="BT6" s="714"/>
      <c r="BU6" s="714"/>
      <c r="BV6" s="714"/>
      <c r="BW6" s="714"/>
      <c r="BX6" s="714"/>
      <c r="BY6" s="714"/>
      <c r="BZ6" s="714"/>
      <c r="CA6" s="714"/>
      <c r="CB6" s="777"/>
      <c r="CD6" s="738" t="s">
        <v>242</v>
      </c>
      <c r="CE6" s="739"/>
      <c r="CF6" s="739"/>
      <c r="CG6" s="739"/>
      <c r="CH6" s="739"/>
      <c r="CI6" s="739"/>
      <c r="CJ6" s="739"/>
      <c r="CK6" s="739"/>
      <c r="CL6" s="739"/>
      <c r="CM6" s="739"/>
      <c r="CN6" s="739"/>
      <c r="CO6" s="739"/>
      <c r="CP6" s="739"/>
      <c r="CQ6" s="740"/>
      <c r="CR6" s="680">
        <v>91759</v>
      </c>
      <c r="CS6" s="681"/>
      <c r="CT6" s="681"/>
      <c r="CU6" s="681"/>
      <c r="CV6" s="681"/>
      <c r="CW6" s="681"/>
      <c r="CX6" s="681"/>
      <c r="CY6" s="682"/>
      <c r="CZ6" s="780">
        <v>0.5</v>
      </c>
      <c r="DA6" s="751"/>
      <c r="DB6" s="751"/>
      <c r="DC6" s="783"/>
      <c r="DD6" s="686" t="s">
        <v>236</v>
      </c>
      <c r="DE6" s="681"/>
      <c r="DF6" s="681"/>
      <c r="DG6" s="681"/>
      <c r="DH6" s="681"/>
      <c r="DI6" s="681"/>
      <c r="DJ6" s="681"/>
      <c r="DK6" s="681"/>
      <c r="DL6" s="681"/>
      <c r="DM6" s="681"/>
      <c r="DN6" s="681"/>
      <c r="DO6" s="681"/>
      <c r="DP6" s="682"/>
      <c r="DQ6" s="686">
        <v>91759</v>
      </c>
      <c r="DR6" s="681"/>
      <c r="DS6" s="681"/>
      <c r="DT6" s="681"/>
      <c r="DU6" s="681"/>
      <c r="DV6" s="681"/>
      <c r="DW6" s="681"/>
      <c r="DX6" s="681"/>
      <c r="DY6" s="681"/>
      <c r="DZ6" s="681"/>
      <c r="EA6" s="681"/>
      <c r="EB6" s="681"/>
      <c r="EC6" s="727"/>
    </row>
    <row r="7" spans="2:143" ht="11.25" customHeight="1">
      <c r="B7" s="677" t="s">
        <v>243</v>
      </c>
      <c r="C7" s="678"/>
      <c r="D7" s="678"/>
      <c r="E7" s="678"/>
      <c r="F7" s="678"/>
      <c r="G7" s="678"/>
      <c r="H7" s="678"/>
      <c r="I7" s="678"/>
      <c r="J7" s="678"/>
      <c r="K7" s="678"/>
      <c r="L7" s="678"/>
      <c r="M7" s="678"/>
      <c r="N7" s="678"/>
      <c r="O7" s="678"/>
      <c r="P7" s="678"/>
      <c r="Q7" s="679"/>
      <c r="R7" s="680">
        <v>2222</v>
      </c>
      <c r="S7" s="681"/>
      <c r="T7" s="681"/>
      <c r="U7" s="681"/>
      <c r="V7" s="681"/>
      <c r="W7" s="681"/>
      <c r="X7" s="681"/>
      <c r="Y7" s="682"/>
      <c r="Z7" s="713">
        <v>0</v>
      </c>
      <c r="AA7" s="713"/>
      <c r="AB7" s="713"/>
      <c r="AC7" s="713"/>
      <c r="AD7" s="714">
        <v>2222</v>
      </c>
      <c r="AE7" s="714"/>
      <c r="AF7" s="714"/>
      <c r="AG7" s="714"/>
      <c r="AH7" s="714"/>
      <c r="AI7" s="714"/>
      <c r="AJ7" s="714"/>
      <c r="AK7" s="714"/>
      <c r="AL7" s="683">
        <v>0</v>
      </c>
      <c r="AM7" s="684"/>
      <c r="AN7" s="684"/>
      <c r="AO7" s="715"/>
      <c r="AP7" s="677" t="s">
        <v>244</v>
      </c>
      <c r="AQ7" s="678"/>
      <c r="AR7" s="678"/>
      <c r="AS7" s="678"/>
      <c r="AT7" s="678"/>
      <c r="AU7" s="678"/>
      <c r="AV7" s="678"/>
      <c r="AW7" s="678"/>
      <c r="AX7" s="678"/>
      <c r="AY7" s="678"/>
      <c r="AZ7" s="678"/>
      <c r="BA7" s="678"/>
      <c r="BB7" s="678"/>
      <c r="BC7" s="678"/>
      <c r="BD7" s="678"/>
      <c r="BE7" s="678"/>
      <c r="BF7" s="679"/>
      <c r="BG7" s="680">
        <v>724945</v>
      </c>
      <c r="BH7" s="681"/>
      <c r="BI7" s="681"/>
      <c r="BJ7" s="681"/>
      <c r="BK7" s="681"/>
      <c r="BL7" s="681"/>
      <c r="BM7" s="681"/>
      <c r="BN7" s="682"/>
      <c r="BO7" s="713">
        <v>47.7</v>
      </c>
      <c r="BP7" s="713"/>
      <c r="BQ7" s="713"/>
      <c r="BR7" s="713"/>
      <c r="BS7" s="714" t="s">
        <v>236</v>
      </c>
      <c r="BT7" s="714"/>
      <c r="BU7" s="714"/>
      <c r="BV7" s="714"/>
      <c r="BW7" s="714"/>
      <c r="BX7" s="714"/>
      <c r="BY7" s="714"/>
      <c r="BZ7" s="714"/>
      <c r="CA7" s="714"/>
      <c r="CB7" s="777"/>
      <c r="CD7" s="719" t="s">
        <v>245</v>
      </c>
      <c r="CE7" s="720"/>
      <c r="CF7" s="720"/>
      <c r="CG7" s="720"/>
      <c r="CH7" s="720"/>
      <c r="CI7" s="720"/>
      <c r="CJ7" s="720"/>
      <c r="CK7" s="720"/>
      <c r="CL7" s="720"/>
      <c r="CM7" s="720"/>
      <c r="CN7" s="720"/>
      <c r="CO7" s="720"/>
      <c r="CP7" s="720"/>
      <c r="CQ7" s="721"/>
      <c r="CR7" s="680">
        <v>4733209</v>
      </c>
      <c r="CS7" s="681"/>
      <c r="CT7" s="681"/>
      <c r="CU7" s="681"/>
      <c r="CV7" s="681"/>
      <c r="CW7" s="681"/>
      <c r="CX7" s="681"/>
      <c r="CY7" s="682"/>
      <c r="CZ7" s="713">
        <v>24.2</v>
      </c>
      <c r="DA7" s="713"/>
      <c r="DB7" s="713"/>
      <c r="DC7" s="713"/>
      <c r="DD7" s="686">
        <v>1368509</v>
      </c>
      <c r="DE7" s="681"/>
      <c r="DF7" s="681"/>
      <c r="DG7" s="681"/>
      <c r="DH7" s="681"/>
      <c r="DI7" s="681"/>
      <c r="DJ7" s="681"/>
      <c r="DK7" s="681"/>
      <c r="DL7" s="681"/>
      <c r="DM7" s="681"/>
      <c r="DN7" s="681"/>
      <c r="DO7" s="681"/>
      <c r="DP7" s="682"/>
      <c r="DQ7" s="686">
        <v>1466893</v>
      </c>
      <c r="DR7" s="681"/>
      <c r="DS7" s="681"/>
      <c r="DT7" s="681"/>
      <c r="DU7" s="681"/>
      <c r="DV7" s="681"/>
      <c r="DW7" s="681"/>
      <c r="DX7" s="681"/>
      <c r="DY7" s="681"/>
      <c r="DZ7" s="681"/>
      <c r="EA7" s="681"/>
      <c r="EB7" s="681"/>
      <c r="EC7" s="727"/>
    </row>
    <row r="8" spans="2:143" ht="11.25" customHeight="1">
      <c r="B8" s="677" t="s">
        <v>246</v>
      </c>
      <c r="C8" s="678"/>
      <c r="D8" s="678"/>
      <c r="E8" s="678"/>
      <c r="F8" s="678"/>
      <c r="G8" s="678"/>
      <c r="H8" s="678"/>
      <c r="I8" s="678"/>
      <c r="J8" s="678"/>
      <c r="K8" s="678"/>
      <c r="L8" s="678"/>
      <c r="M8" s="678"/>
      <c r="N8" s="678"/>
      <c r="O8" s="678"/>
      <c r="P8" s="678"/>
      <c r="Q8" s="679"/>
      <c r="R8" s="680">
        <v>4904</v>
      </c>
      <c r="S8" s="681"/>
      <c r="T8" s="681"/>
      <c r="U8" s="681"/>
      <c r="V8" s="681"/>
      <c r="W8" s="681"/>
      <c r="X8" s="681"/>
      <c r="Y8" s="682"/>
      <c r="Z8" s="713">
        <v>0</v>
      </c>
      <c r="AA8" s="713"/>
      <c r="AB8" s="713"/>
      <c r="AC8" s="713"/>
      <c r="AD8" s="714">
        <v>4904</v>
      </c>
      <c r="AE8" s="714"/>
      <c r="AF8" s="714"/>
      <c r="AG8" s="714"/>
      <c r="AH8" s="714"/>
      <c r="AI8" s="714"/>
      <c r="AJ8" s="714"/>
      <c r="AK8" s="714"/>
      <c r="AL8" s="683">
        <v>0.1</v>
      </c>
      <c r="AM8" s="684"/>
      <c r="AN8" s="684"/>
      <c r="AO8" s="715"/>
      <c r="AP8" s="677" t="s">
        <v>247</v>
      </c>
      <c r="AQ8" s="678"/>
      <c r="AR8" s="678"/>
      <c r="AS8" s="678"/>
      <c r="AT8" s="678"/>
      <c r="AU8" s="678"/>
      <c r="AV8" s="678"/>
      <c r="AW8" s="678"/>
      <c r="AX8" s="678"/>
      <c r="AY8" s="678"/>
      <c r="AZ8" s="678"/>
      <c r="BA8" s="678"/>
      <c r="BB8" s="678"/>
      <c r="BC8" s="678"/>
      <c r="BD8" s="678"/>
      <c r="BE8" s="678"/>
      <c r="BF8" s="679"/>
      <c r="BG8" s="680">
        <v>24902</v>
      </c>
      <c r="BH8" s="681"/>
      <c r="BI8" s="681"/>
      <c r="BJ8" s="681"/>
      <c r="BK8" s="681"/>
      <c r="BL8" s="681"/>
      <c r="BM8" s="681"/>
      <c r="BN8" s="682"/>
      <c r="BO8" s="713">
        <v>1.6</v>
      </c>
      <c r="BP8" s="713"/>
      <c r="BQ8" s="713"/>
      <c r="BR8" s="713"/>
      <c r="BS8" s="686" t="s">
        <v>248</v>
      </c>
      <c r="BT8" s="681"/>
      <c r="BU8" s="681"/>
      <c r="BV8" s="681"/>
      <c r="BW8" s="681"/>
      <c r="BX8" s="681"/>
      <c r="BY8" s="681"/>
      <c r="BZ8" s="681"/>
      <c r="CA8" s="681"/>
      <c r="CB8" s="727"/>
      <c r="CD8" s="719" t="s">
        <v>249</v>
      </c>
      <c r="CE8" s="720"/>
      <c r="CF8" s="720"/>
      <c r="CG8" s="720"/>
      <c r="CH8" s="720"/>
      <c r="CI8" s="720"/>
      <c r="CJ8" s="720"/>
      <c r="CK8" s="720"/>
      <c r="CL8" s="720"/>
      <c r="CM8" s="720"/>
      <c r="CN8" s="720"/>
      <c r="CO8" s="720"/>
      <c r="CP8" s="720"/>
      <c r="CQ8" s="721"/>
      <c r="CR8" s="680">
        <v>3306289</v>
      </c>
      <c r="CS8" s="681"/>
      <c r="CT8" s="681"/>
      <c r="CU8" s="681"/>
      <c r="CV8" s="681"/>
      <c r="CW8" s="681"/>
      <c r="CX8" s="681"/>
      <c r="CY8" s="682"/>
      <c r="CZ8" s="713">
        <v>16.899999999999999</v>
      </c>
      <c r="DA8" s="713"/>
      <c r="DB8" s="713"/>
      <c r="DC8" s="713"/>
      <c r="DD8" s="686">
        <v>25738</v>
      </c>
      <c r="DE8" s="681"/>
      <c r="DF8" s="681"/>
      <c r="DG8" s="681"/>
      <c r="DH8" s="681"/>
      <c r="DI8" s="681"/>
      <c r="DJ8" s="681"/>
      <c r="DK8" s="681"/>
      <c r="DL8" s="681"/>
      <c r="DM8" s="681"/>
      <c r="DN8" s="681"/>
      <c r="DO8" s="681"/>
      <c r="DP8" s="682"/>
      <c r="DQ8" s="686">
        <v>1922068</v>
      </c>
      <c r="DR8" s="681"/>
      <c r="DS8" s="681"/>
      <c r="DT8" s="681"/>
      <c r="DU8" s="681"/>
      <c r="DV8" s="681"/>
      <c r="DW8" s="681"/>
      <c r="DX8" s="681"/>
      <c r="DY8" s="681"/>
      <c r="DZ8" s="681"/>
      <c r="EA8" s="681"/>
      <c r="EB8" s="681"/>
      <c r="EC8" s="727"/>
    </row>
    <row r="9" spans="2:143" ht="11.25" customHeight="1">
      <c r="B9" s="677" t="s">
        <v>250</v>
      </c>
      <c r="C9" s="678"/>
      <c r="D9" s="678"/>
      <c r="E9" s="678"/>
      <c r="F9" s="678"/>
      <c r="G9" s="678"/>
      <c r="H9" s="678"/>
      <c r="I9" s="678"/>
      <c r="J9" s="678"/>
      <c r="K9" s="678"/>
      <c r="L9" s="678"/>
      <c r="M9" s="678"/>
      <c r="N9" s="678"/>
      <c r="O9" s="678"/>
      <c r="P9" s="678"/>
      <c r="Q9" s="679"/>
      <c r="R9" s="680">
        <v>5256</v>
      </c>
      <c r="S9" s="681"/>
      <c r="T9" s="681"/>
      <c r="U9" s="681"/>
      <c r="V9" s="681"/>
      <c r="W9" s="681"/>
      <c r="X9" s="681"/>
      <c r="Y9" s="682"/>
      <c r="Z9" s="713">
        <v>0</v>
      </c>
      <c r="AA9" s="713"/>
      <c r="AB9" s="713"/>
      <c r="AC9" s="713"/>
      <c r="AD9" s="714">
        <v>5256</v>
      </c>
      <c r="AE9" s="714"/>
      <c r="AF9" s="714"/>
      <c r="AG9" s="714"/>
      <c r="AH9" s="714"/>
      <c r="AI9" s="714"/>
      <c r="AJ9" s="714"/>
      <c r="AK9" s="714"/>
      <c r="AL9" s="683">
        <v>0.1</v>
      </c>
      <c r="AM9" s="684"/>
      <c r="AN9" s="684"/>
      <c r="AO9" s="715"/>
      <c r="AP9" s="677" t="s">
        <v>251</v>
      </c>
      <c r="AQ9" s="678"/>
      <c r="AR9" s="678"/>
      <c r="AS9" s="678"/>
      <c r="AT9" s="678"/>
      <c r="AU9" s="678"/>
      <c r="AV9" s="678"/>
      <c r="AW9" s="678"/>
      <c r="AX9" s="678"/>
      <c r="AY9" s="678"/>
      <c r="AZ9" s="678"/>
      <c r="BA9" s="678"/>
      <c r="BB9" s="678"/>
      <c r="BC9" s="678"/>
      <c r="BD9" s="678"/>
      <c r="BE9" s="678"/>
      <c r="BF9" s="679"/>
      <c r="BG9" s="680">
        <v>626719</v>
      </c>
      <c r="BH9" s="681"/>
      <c r="BI9" s="681"/>
      <c r="BJ9" s="681"/>
      <c r="BK9" s="681"/>
      <c r="BL9" s="681"/>
      <c r="BM9" s="681"/>
      <c r="BN9" s="682"/>
      <c r="BO9" s="713">
        <v>41.2</v>
      </c>
      <c r="BP9" s="713"/>
      <c r="BQ9" s="713"/>
      <c r="BR9" s="713"/>
      <c r="BS9" s="686" t="s">
        <v>179</v>
      </c>
      <c r="BT9" s="681"/>
      <c r="BU9" s="681"/>
      <c r="BV9" s="681"/>
      <c r="BW9" s="681"/>
      <c r="BX9" s="681"/>
      <c r="BY9" s="681"/>
      <c r="BZ9" s="681"/>
      <c r="CA9" s="681"/>
      <c r="CB9" s="727"/>
      <c r="CD9" s="719" t="s">
        <v>252</v>
      </c>
      <c r="CE9" s="720"/>
      <c r="CF9" s="720"/>
      <c r="CG9" s="720"/>
      <c r="CH9" s="720"/>
      <c r="CI9" s="720"/>
      <c r="CJ9" s="720"/>
      <c r="CK9" s="720"/>
      <c r="CL9" s="720"/>
      <c r="CM9" s="720"/>
      <c r="CN9" s="720"/>
      <c r="CO9" s="720"/>
      <c r="CP9" s="720"/>
      <c r="CQ9" s="721"/>
      <c r="CR9" s="680">
        <v>1644816</v>
      </c>
      <c r="CS9" s="681"/>
      <c r="CT9" s="681"/>
      <c r="CU9" s="681"/>
      <c r="CV9" s="681"/>
      <c r="CW9" s="681"/>
      <c r="CX9" s="681"/>
      <c r="CY9" s="682"/>
      <c r="CZ9" s="713">
        <v>8.4</v>
      </c>
      <c r="DA9" s="713"/>
      <c r="DB9" s="713"/>
      <c r="DC9" s="713"/>
      <c r="DD9" s="686">
        <v>250427</v>
      </c>
      <c r="DE9" s="681"/>
      <c r="DF9" s="681"/>
      <c r="DG9" s="681"/>
      <c r="DH9" s="681"/>
      <c r="DI9" s="681"/>
      <c r="DJ9" s="681"/>
      <c r="DK9" s="681"/>
      <c r="DL9" s="681"/>
      <c r="DM9" s="681"/>
      <c r="DN9" s="681"/>
      <c r="DO9" s="681"/>
      <c r="DP9" s="682"/>
      <c r="DQ9" s="686">
        <v>1155944</v>
      </c>
      <c r="DR9" s="681"/>
      <c r="DS9" s="681"/>
      <c r="DT9" s="681"/>
      <c r="DU9" s="681"/>
      <c r="DV9" s="681"/>
      <c r="DW9" s="681"/>
      <c r="DX9" s="681"/>
      <c r="DY9" s="681"/>
      <c r="DZ9" s="681"/>
      <c r="EA9" s="681"/>
      <c r="EB9" s="681"/>
      <c r="EC9" s="727"/>
    </row>
    <row r="10" spans="2:143" ht="11.25" customHeight="1">
      <c r="B10" s="677" t="s">
        <v>253</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236</v>
      </c>
      <c r="AA10" s="713"/>
      <c r="AB10" s="713"/>
      <c r="AC10" s="713"/>
      <c r="AD10" s="714" t="s">
        <v>179</v>
      </c>
      <c r="AE10" s="714"/>
      <c r="AF10" s="714"/>
      <c r="AG10" s="714"/>
      <c r="AH10" s="714"/>
      <c r="AI10" s="714"/>
      <c r="AJ10" s="714"/>
      <c r="AK10" s="714"/>
      <c r="AL10" s="683" t="s">
        <v>179</v>
      </c>
      <c r="AM10" s="684"/>
      <c r="AN10" s="684"/>
      <c r="AO10" s="715"/>
      <c r="AP10" s="677" t="s">
        <v>254</v>
      </c>
      <c r="AQ10" s="678"/>
      <c r="AR10" s="678"/>
      <c r="AS10" s="678"/>
      <c r="AT10" s="678"/>
      <c r="AU10" s="678"/>
      <c r="AV10" s="678"/>
      <c r="AW10" s="678"/>
      <c r="AX10" s="678"/>
      <c r="AY10" s="678"/>
      <c r="AZ10" s="678"/>
      <c r="BA10" s="678"/>
      <c r="BB10" s="678"/>
      <c r="BC10" s="678"/>
      <c r="BD10" s="678"/>
      <c r="BE10" s="678"/>
      <c r="BF10" s="679"/>
      <c r="BG10" s="680">
        <v>35748</v>
      </c>
      <c r="BH10" s="681"/>
      <c r="BI10" s="681"/>
      <c r="BJ10" s="681"/>
      <c r="BK10" s="681"/>
      <c r="BL10" s="681"/>
      <c r="BM10" s="681"/>
      <c r="BN10" s="682"/>
      <c r="BO10" s="713">
        <v>2.2999999999999998</v>
      </c>
      <c r="BP10" s="713"/>
      <c r="BQ10" s="713"/>
      <c r="BR10" s="713"/>
      <c r="BS10" s="686" t="s">
        <v>236</v>
      </c>
      <c r="BT10" s="681"/>
      <c r="BU10" s="681"/>
      <c r="BV10" s="681"/>
      <c r="BW10" s="681"/>
      <c r="BX10" s="681"/>
      <c r="BY10" s="681"/>
      <c r="BZ10" s="681"/>
      <c r="CA10" s="681"/>
      <c r="CB10" s="727"/>
      <c r="CD10" s="719" t="s">
        <v>255</v>
      </c>
      <c r="CE10" s="720"/>
      <c r="CF10" s="720"/>
      <c r="CG10" s="720"/>
      <c r="CH10" s="720"/>
      <c r="CI10" s="720"/>
      <c r="CJ10" s="720"/>
      <c r="CK10" s="720"/>
      <c r="CL10" s="720"/>
      <c r="CM10" s="720"/>
      <c r="CN10" s="720"/>
      <c r="CO10" s="720"/>
      <c r="CP10" s="720"/>
      <c r="CQ10" s="721"/>
      <c r="CR10" s="680">
        <v>43953</v>
      </c>
      <c r="CS10" s="681"/>
      <c r="CT10" s="681"/>
      <c r="CU10" s="681"/>
      <c r="CV10" s="681"/>
      <c r="CW10" s="681"/>
      <c r="CX10" s="681"/>
      <c r="CY10" s="682"/>
      <c r="CZ10" s="713">
        <v>0.2</v>
      </c>
      <c r="DA10" s="713"/>
      <c r="DB10" s="713"/>
      <c r="DC10" s="713"/>
      <c r="DD10" s="686" t="s">
        <v>179</v>
      </c>
      <c r="DE10" s="681"/>
      <c r="DF10" s="681"/>
      <c r="DG10" s="681"/>
      <c r="DH10" s="681"/>
      <c r="DI10" s="681"/>
      <c r="DJ10" s="681"/>
      <c r="DK10" s="681"/>
      <c r="DL10" s="681"/>
      <c r="DM10" s="681"/>
      <c r="DN10" s="681"/>
      <c r="DO10" s="681"/>
      <c r="DP10" s="682"/>
      <c r="DQ10" s="686">
        <v>10769</v>
      </c>
      <c r="DR10" s="681"/>
      <c r="DS10" s="681"/>
      <c r="DT10" s="681"/>
      <c r="DU10" s="681"/>
      <c r="DV10" s="681"/>
      <c r="DW10" s="681"/>
      <c r="DX10" s="681"/>
      <c r="DY10" s="681"/>
      <c r="DZ10" s="681"/>
      <c r="EA10" s="681"/>
      <c r="EB10" s="681"/>
      <c r="EC10" s="727"/>
    </row>
    <row r="11" spans="2:143" ht="11.25" customHeight="1">
      <c r="B11" s="677" t="s">
        <v>256</v>
      </c>
      <c r="C11" s="678"/>
      <c r="D11" s="678"/>
      <c r="E11" s="678"/>
      <c r="F11" s="678"/>
      <c r="G11" s="678"/>
      <c r="H11" s="678"/>
      <c r="I11" s="678"/>
      <c r="J11" s="678"/>
      <c r="K11" s="678"/>
      <c r="L11" s="678"/>
      <c r="M11" s="678"/>
      <c r="N11" s="678"/>
      <c r="O11" s="678"/>
      <c r="P11" s="678"/>
      <c r="Q11" s="679"/>
      <c r="R11" s="680">
        <v>305088</v>
      </c>
      <c r="S11" s="681"/>
      <c r="T11" s="681"/>
      <c r="U11" s="681"/>
      <c r="V11" s="681"/>
      <c r="W11" s="681"/>
      <c r="X11" s="681"/>
      <c r="Y11" s="682"/>
      <c r="Z11" s="683">
        <v>1.5</v>
      </c>
      <c r="AA11" s="684"/>
      <c r="AB11" s="684"/>
      <c r="AC11" s="685"/>
      <c r="AD11" s="686">
        <v>305088</v>
      </c>
      <c r="AE11" s="681"/>
      <c r="AF11" s="681"/>
      <c r="AG11" s="681"/>
      <c r="AH11" s="681"/>
      <c r="AI11" s="681"/>
      <c r="AJ11" s="681"/>
      <c r="AK11" s="682"/>
      <c r="AL11" s="683">
        <v>3.7</v>
      </c>
      <c r="AM11" s="684"/>
      <c r="AN11" s="684"/>
      <c r="AO11" s="715"/>
      <c r="AP11" s="677" t="s">
        <v>257</v>
      </c>
      <c r="AQ11" s="678"/>
      <c r="AR11" s="678"/>
      <c r="AS11" s="678"/>
      <c r="AT11" s="678"/>
      <c r="AU11" s="678"/>
      <c r="AV11" s="678"/>
      <c r="AW11" s="678"/>
      <c r="AX11" s="678"/>
      <c r="AY11" s="678"/>
      <c r="AZ11" s="678"/>
      <c r="BA11" s="678"/>
      <c r="BB11" s="678"/>
      <c r="BC11" s="678"/>
      <c r="BD11" s="678"/>
      <c r="BE11" s="678"/>
      <c r="BF11" s="679"/>
      <c r="BG11" s="680">
        <v>37576</v>
      </c>
      <c r="BH11" s="681"/>
      <c r="BI11" s="681"/>
      <c r="BJ11" s="681"/>
      <c r="BK11" s="681"/>
      <c r="BL11" s="681"/>
      <c r="BM11" s="681"/>
      <c r="BN11" s="682"/>
      <c r="BO11" s="713">
        <v>2.5</v>
      </c>
      <c r="BP11" s="713"/>
      <c r="BQ11" s="713"/>
      <c r="BR11" s="713"/>
      <c r="BS11" s="686" t="s">
        <v>236</v>
      </c>
      <c r="BT11" s="681"/>
      <c r="BU11" s="681"/>
      <c r="BV11" s="681"/>
      <c r="BW11" s="681"/>
      <c r="BX11" s="681"/>
      <c r="BY11" s="681"/>
      <c r="BZ11" s="681"/>
      <c r="CA11" s="681"/>
      <c r="CB11" s="727"/>
      <c r="CD11" s="719" t="s">
        <v>258</v>
      </c>
      <c r="CE11" s="720"/>
      <c r="CF11" s="720"/>
      <c r="CG11" s="720"/>
      <c r="CH11" s="720"/>
      <c r="CI11" s="720"/>
      <c r="CJ11" s="720"/>
      <c r="CK11" s="720"/>
      <c r="CL11" s="720"/>
      <c r="CM11" s="720"/>
      <c r="CN11" s="720"/>
      <c r="CO11" s="720"/>
      <c r="CP11" s="720"/>
      <c r="CQ11" s="721"/>
      <c r="CR11" s="680">
        <v>1196550</v>
      </c>
      <c r="CS11" s="681"/>
      <c r="CT11" s="681"/>
      <c r="CU11" s="681"/>
      <c r="CV11" s="681"/>
      <c r="CW11" s="681"/>
      <c r="CX11" s="681"/>
      <c r="CY11" s="682"/>
      <c r="CZ11" s="713">
        <v>6.1</v>
      </c>
      <c r="DA11" s="713"/>
      <c r="DB11" s="713"/>
      <c r="DC11" s="713"/>
      <c r="DD11" s="686">
        <v>484516</v>
      </c>
      <c r="DE11" s="681"/>
      <c r="DF11" s="681"/>
      <c r="DG11" s="681"/>
      <c r="DH11" s="681"/>
      <c r="DI11" s="681"/>
      <c r="DJ11" s="681"/>
      <c r="DK11" s="681"/>
      <c r="DL11" s="681"/>
      <c r="DM11" s="681"/>
      <c r="DN11" s="681"/>
      <c r="DO11" s="681"/>
      <c r="DP11" s="682"/>
      <c r="DQ11" s="686">
        <v>491901</v>
      </c>
      <c r="DR11" s="681"/>
      <c r="DS11" s="681"/>
      <c r="DT11" s="681"/>
      <c r="DU11" s="681"/>
      <c r="DV11" s="681"/>
      <c r="DW11" s="681"/>
      <c r="DX11" s="681"/>
      <c r="DY11" s="681"/>
      <c r="DZ11" s="681"/>
      <c r="EA11" s="681"/>
      <c r="EB11" s="681"/>
      <c r="EC11" s="727"/>
    </row>
    <row r="12" spans="2:143" ht="11.25" customHeight="1">
      <c r="B12" s="677" t="s">
        <v>259</v>
      </c>
      <c r="C12" s="678"/>
      <c r="D12" s="678"/>
      <c r="E12" s="678"/>
      <c r="F12" s="678"/>
      <c r="G12" s="678"/>
      <c r="H12" s="678"/>
      <c r="I12" s="678"/>
      <c r="J12" s="678"/>
      <c r="K12" s="678"/>
      <c r="L12" s="678"/>
      <c r="M12" s="678"/>
      <c r="N12" s="678"/>
      <c r="O12" s="678"/>
      <c r="P12" s="678"/>
      <c r="Q12" s="679"/>
      <c r="R12" s="680" t="s">
        <v>236</v>
      </c>
      <c r="S12" s="681"/>
      <c r="T12" s="681"/>
      <c r="U12" s="681"/>
      <c r="V12" s="681"/>
      <c r="W12" s="681"/>
      <c r="X12" s="681"/>
      <c r="Y12" s="682"/>
      <c r="Z12" s="713" t="s">
        <v>236</v>
      </c>
      <c r="AA12" s="713"/>
      <c r="AB12" s="713"/>
      <c r="AC12" s="713"/>
      <c r="AD12" s="714" t="s">
        <v>236</v>
      </c>
      <c r="AE12" s="714"/>
      <c r="AF12" s="714"/>
      <c r="AG12" s="714"/>
      <c r="AH12" s="714"/>
      <c r="AI12" s="714"/>
      <c r="AJ12" s="714"/>
      <c r="AK12" s="714"/>
      <c r="AL12" s="683" t="s">
        <v>236</v>
      </c>
      <c r="AM12" s="684"/>
      <c r="AN12" s="684"/>
      <c r="AO12" s="715"/>
      <c r="AP12" s="677" t="s">
        <v>260</v>
      </c>
      <c r="AQ12" s="678"/>
      <c r="AR12" s="678"/>
      <c r="AS12" s="678"/>
      <c r="AT12" s="678"/>
      <c r="AU12" s="678"/>
      <c r="AV12" s="678"/>
      <c r="AW12" s="678"/>
      <c r="AX12" s="678"/>
      <c r="AY12" s="678"/>
      <c r="AZ12" s="678"/>
      <c r="BA12" s="678"/>
      <c r="BB12" s="678"/>
      <c r="BC12" s="678"/>
      <c r="BD12" s="678"/>
      <c r="BE12" s="678"/>
      <c r="BF12" s="679"/>
      <c r="BG12" s="680">
        <v>620152</v>
      </c>
      <c r="BH12" s="681"/>
      <c r="BI12" s="681"/>
      <c r="BJ12" s="681"/>
      <c r="BK12" s="681"/>
      <c r="BL12" s="681"/>
      <c r="BM12" s="681"/>
      <c r="BN12" s="682"/>
      <c r="BO12" s="713">
        <v>40.799999999999997</v>
      </c>
      <c r="BP12" s="713"/>
      <c r="BQ12" s="713"/>
      <c r="BR12" s="713"/>
      <c r="BS12" s="686" t="s">
        <v>236</v>
      </c>
      <c r="BT12" s="681"/>
      <c r="BU12" s="681"/>
      <c r="BV12" s="681"/>
      <c r="BW12" s="681"/>
      <c r="BX12" s="681"/>
      <c r="BY12" s="681"/>
      <c r="BZ12" s="681"/>
      <c r="CA12" s="681"/>
      <c r="CB12" s="727"/>
      <c r="CD12" s="719" t="s">
        <v>261</v>
      </c>
      <c r="CE12" s="720"/>
      <c r="CF12" s="720"/>
      <c r="CG12" s="720"/>
      <c r="CH12" s="720"/>
      <c r="CI12" s="720"/>
      <c r="CJ12" s="720"/>
      <c r="CK12" s="720"/>
      <c r="CL12" s="720"/>
      <c r="CM12" s="720"/>
      <c r="CN12" s="720"/>
      <c r="CO12" s="720"/>
      <c r="CP12" s="720"/>
      <c r="CQ12" s="721"/>
      <c r="CR12" s="680">
        <v>1165373</v>
      </c>
      <c r="CS12" s="681"/>
      <c r="CT12" s="681"/>
      <c r="CU12" s="681"/>
      <c r="CV12" s="681"/>
      <c r="CW12" s="681"/>
      <c r="CX12" s="681"/>
      <c r="CY12" s="682"/>
      <c r="CZ12" s="713">
        <v>5.9</v>
      </c>
      <c r="DA12" s="713"/>
      <c r="DB12" s="713"/>
      <c r="DC12" s="713"/>
      <c r="DD12" s="686">
        <v>186557</v>
      </c>
      <c r="DE12" s="681"/>
      <c r="DF12" s="681"/>
      <c r="DG12" s="681"/>
      <c r="DH12" s="681"/>
      <c r="DI12" s="681"/>
      <c r="DJ12" s="681"/>
      <c r="DK12" s="681"/>
      <c r="DL12" s="681"/>
      <c r="DM12" s="681"/>
      <c r="DN12" s="681"/>
      <c r="DO12" s="681"/>
      <c r="DP12" s="682"/>
      <c r="DQ12" s="686">
        <v>798542</v>
      </c>
      <c r="DR12" s="681"/>
      <c r="DS12" s="681"/>
      <c r="DT12" s="681"/>
      <c r="DU12" s="681"/>
      <c r="DV12" s="681"/>
      <c r="DW12" s="681"/>
      <c r="DX12" s="681"/>
      <c r="DY12" s="681"/>
      <c r="DZ12" s="681"/>
      <c r="EA12" s="681"/>
      <c r="EB12" s="681"/>
      <c r="EC12" s="727"/>
    </row>
    <row r="13" spans="2:143" ht="11.25" customHeight="1">
      <c r="B13" s="677" t="s">
        <v>262</v>
      </c>
      <c r="C13" s="678"/>
      <c r="D13" s="678"/>
      <c r="E13" s="678"/>
      <c r="F13" s="678"/>
      <c r="G13" s="678"/>
      <c r="H13" s="678"/>
      <c r="I13" s="678"/>
      <c r="J13" s="678"/>
      <c r="K13" s="678"/>
      <c r="L13" s="678"/>
      <c r="M13" s="678"/>
      <c r="N13" s="678"/>
      <c r="O13" s="678"/>
      <c r="P13" s="678"/>
      <c r="Q13" s="679"/>
      <c r="R13" s="680" t="s">
        <v>248</v>
      </c>
      <c r="S13" s="681"/>
      <c r="T13" s="681"/>
      <c r="U13" s="681"/>
      <c r="V13" s="681"/>
      <c r="W13" s="681"/>
      <c r="X13" s="681"/>
      <c r="Y13" s="682"/>
      <c r="Z13" s="713" t="s">
        <v>236</v>
      </c>
      <c r="AA13" s="713"/>
      <c r="AB13" s="713"/>
      <c r="AC13" s="713"/>
      <c r="AD13" s="714" t="s">
        <v>179</v>
      </c>
      <c r="AE13" s="714"/>
      <c r="AF13" s="714"/>
      <c r="AG13" s="714"/>
      <c r="AH13" s="714"/>
      <c r="AI13" s="714"/>
      <c r="AJ13" s="714"/>
      <c r="AK13" s="714"/>
      <c r="AL13" s="683" t="s">
        <v>236</v>
      </c>
      <c r="AM13" s="684"/>
      <c r="AN13" s="684"/>
      <c r="AO13" s="715"/>
      <c r="AP13" s="677" t="s">
        <v>263</v>
      </c>
      <c r="AQ13" s="678"/>
      <c r="AR13" s="678"/>
      <c r="AS13" s="678"/>
      <c r="AT13" s="678"/>
      <c r="AU13" s="678"/>
      <c r="AV13" s="678"/>
      <c r="AW13" s="678"/>
      <c r="AX13" s="678"/>
      <c r="AY13" s="678"/>
      <c r="AZ13" s="678"/>
      <c r="BA13" s="678"/>
      <c r="BB13" s="678"/>
      <c r="BC13" s="678"/>
      <c r="BD13" s="678"/>
      <c r="BE13" s="678"/>
      <c r="BF13" s="679"/>
      <c r="BG13" s="680">
        <v>594963</v>
      </c>
      <c r="BH13" s="681"/>
      <c r="BI13" s="681"/>
      <c r="BJ13" s="681"/>
      <c r="BK13" s="681"/>
      <c r="BL13" s="681"/>
      <c r="BM13" s="681"/>
      <c r="BN13" s="682"/>
      <c r="BO13" s="713">
        <v>39.1</v>
      </c>
      <c r="BP13" s="713"/>
      <c r="BQ13" s="713"/>
      <c r="BR13" s="713"/>
      <c r="BS13" s="686" t="s">
        <v>236</v>
      </c>
      <c r="BT13" s="681"/>
      <c r="BU13" s="681"/>
      <c r="BV13" s="681"/>
      <c r="BW13" s="681"/>
      <c r="BX13" s="681"/>
      <c r="BY13" s="681"/>
      <c r="BZ13" s="681"/>
      <c r="CA13" s="681"/>
      <c r="CB13" s="727"/>
      <c r="CD13" s="719" t="s">
        <v>264</v>
      </c>
      <c r="CE13" s="720"/>
      <c r="CF13" s="720"/>
      <c r="CG13" s="720"/>
      <c r="CH13" s="720"/>
      <c r="CI13" s="720"/>
      <c r="CJ13" s="720"/>
      <c r="CK13" s="720"/>
      <c r="CL13" s="720"/>
      <c r="CM13" s="720"/>
      <c r="CN13" s="720"/>
      <c r="CO13" s="720"/>
      <c r="CP13" s="720"/>
      <c r="CQ13" s="721"/>
      <c r="CR13" s="680">
        <v>1632652</v>
      </c>
      <c r="CS13" s="681"/>
      <c r="CT13" s="681"/>
      <c r="CU13" s="681"/>
      <c r="CV13" s="681"/>
      <c r="CW13" s="681"/>
      <c r="CX13" s="681"/>
      <c r="CY13" s="682"/>
      <c r="CZ13" s="713">
        <v>8.3000000000000007</v>
      </c>
      <c r="DA13" s="713"/>
      <c r="DB13" s="713"/>
      <c r="DC13" s="713"/>
      <c r="DD13" s="686">
        <v>1006265</v>
      </c>
      <c r="DE13" s="681"/>
      <c r="DF13" s="681"/>
      <c r="DG13" s="681"/>
      <c r="DH13" s="681"/>
      <c r="DI13" s="681"/>
      <c r="DJ13" s="681"/>
      <c r="DK13" s="681"/>
      <c r="DL13" s="681"/>
      <c r="DM13" s="681"/>
      <c r="DN13" s="681"/>
      <c r="DO13" s="681"/>
      <c r="DP13" s="682"/>
      <c r="DQ13" s="686">
        <v>524236</v>
      </c>
      <c r="DR13" s="681"/>
      <c r="DS13" s="681"/>
      <c r="DT13" s="681"/>
      <c r="DU13" s="681"/>
      <c r="DV13" s="681"/>
      <c r="DW13" s="681"/>
      <c r="DX13" s="681"/>
      <c r="DY13" s="681"/>
      <c r="DZ13" s="681"/>
      <c r="EA13" s="681"/>
      <c r="EB13" s="681"/>
      <c r="EC13" s="727"/>
    </row>
    <row r="14" spans="2:143" ht="11.25" customHeight="1">
      <c r="B14" s="677" t="s">
        <v>265</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236</v>
      </c>
      <c r="AA14" s="713"/>
      <c r="AB14" s="713"/>
      <c r="AC14" s="713"/>
      <c r="AD14" s="714" t="s">
        <v>248</v>
      </c>
      <c r="AE14" s="714"/>
      <c r="AF14" s="714"/>
      <c r="AG14" s="714"/>
      <c r="AH14" s="714"/>
      <c r="AI14" s="714"/>
      <c r="AJ14" s="714"/>
      <c r="AK14" s="714"/>
      <c r="AL14" s="683" t="s">
        <v>236</v>
      </c>
      <c r="AM14" s="684"/>
      <c r="AN14" s="684"/>
      <c r="AO14" s="715"/>
      <c r="AP14" s="677" t="s">
        <v>266</v>
      </c>
      <c r="AQ14" s="678"/>
      <c r="AR14" s="678"/>
      <c r="AS14" s="678"/>
      <c r="AT14" s="678"/>
      <c r="AU14" s="678"/>
      <c r="AV14" s="678"/>
      <c r="AW14" s="678"/>
      <c r="AX14" s="678"/>
      <c r="AY14" s="678"/>
      <c r="AZ14" s="678"/>
      <c r="BA14" s="678"/>
      <c r="BB14" s="678"/>
      <c r="BC14" s="678"/>
      <c r="BD14" s="678"/>
      <c r="BE14" s="678"/>
      <c r="BF14" s="679"/>
      <c r="BG14" s="680">
        <v>68377</v>
      </c>
      <c r="BH14" s="681"/>
      <c r="BI14" s="681"/>
      <c r="BJ14" s="681"/>
      <c r="BK14" s="681"/>
      <c r="BL14" s="681"/>
      <c r="BM14" s="681"/>
      <c r="BN14" s="682"/>
      <c r="BO14" s="713">
        <v>4.5</v>
      </c>
      <c r="BP14" s="713"/>
      <c r="BQ14" s="713"/>
      <c r="BR14" s="713"/>
      <c r="BS14" s="686" t="s">
        <v>248</v>
      </c>
      <c r="BT14" s="681"/>
      <c r="BU14" s="681"/>
      <c r="BV14" s="681"/>
      <c r="BW14" s="681"/>
      <c r="BX14" s="681"/>
      <c r="BY14" s="681"/>
      <c r="BZ14" s="681"/>
      <c r="CA14" s="681"/>
      <c r="CB14" s="727"/>
      <c r="CD14" s="719" t="s">
        <v>267</v>
      </c>
      <c r="CE14" s="720"/>
      <c r="CF14" s="720"/>
      <c r="CG14" s="720"/>
      <c r="CH14" s="720"/>
      <c r="CI14" s="720"/>
      <c r="CJ14" s="720"/>
      <c r="CK14" s="720"/>
      <c r="CL14" s="720"/>
      <c r="CM14" s="720"/>
      <c r="CN14" s="720"/>
      <c r="CO14" s="720"/>
      <c r="CP14" s="720"/>
      <c r="CQ14" s="721"/>
      <c r="CR14" s="680">
        <v>539070</v>
      </c>
      <c r="CS14" s="681"/>
      <c r="CT14" s="681"/>
      <c r="CU14" s="681"/>
      <c r="CV14" s="681"/>
      <c r="CW14" s="681"/>
      <c r="CX14" s="681"/>
      <c r="CY14" s="682"/>
      <c r="CZ14" s="713">
        <v>2.8</v>
      </c>
      <c r="DA14" s="713"/>
      <c r="DB14" s="713"/>
      <c r="DC14" s="713"/>
      <c r="DD14" s="686">
        <v>45879</v>
      </c>
      <c r="DE14" s="681"/>
      <c r="DF14" s="681"/>
      <c r="DG14" s="681"/>
      <c r="DH14" s="681"/>
      <c r="DI14" s="681"/>
      <c r="DJ14" s="681"/>
      <c r="DK14" s="681"/>
      <c r="DL14" s="681"/>
      <c r="DM14" s="681"/>
      <c r="DN14" s="681"/>
      <c r="DO14" s="681"/>
      <c r="DP14" s="682"/>
      <c r="DQ14" s="686">
        <v>466864</v>
      </c>
      <c r="DR14" s="681"/>
      <c r="DS14" s="681"/>
      <c r="DT14" s="681"/>
      <c r="DU14" s="681"/>
      <c r="DV14" s="681"/>
      <c r="DW14" s="681"/>
      <c r="DX14" s="681"/>
      <c r="DY14" s="681"/>
      <c r="DZ14" s="681"/>
      <c r="EA14" s="681"/>
      <c r="EB14" s="681"/>
      <c r="EC14" s="727"/>
    </row>
    <row r="15" spans="2:143" ht="11.25" customHeight="1">
      <c r="B15" s="677" t="s">
        <v>268</v>
      </c>
      <c r="C15" s="678"/>
      <c r="D15" s="678"/>
      <c r="E15" s="678"/>
      <c r="F15" s="678"/>
      <c r="G15" s="678"/>
      <c r="H15" s="678"/>
      <c r="I15" s="678"/>
      <c r="J15" s="678"/>
      <c r="K15" s="678"/>
      <c r="L15" s="678"/>
      <c r="M15" s="678"/>
      <c r="N15" s="678"/>
      <c r="O15" s="678"/>
      <c r="P15" s="678"/>
      <c r="Q15" s="679"/>
      <c r="R15" s="680" t="s">
        <v>236</v>
      </c>
      <c r="S15" s="681"/>
      <c r="T15" s="681"/>
      <c r="U15" s="681"/>
      <c r="V15" s="681"/>
      <c r="W15" s="681"/>
      <c r="X15" s="681"/>
      <c r="Y15" s="682"/>
      <c r="Z15" s="713" t="s">
        <v>248</v>
      </c>
      <c r="AA15" s="713"/>
      <c r="AB15" s="713"/>
      <c r="AC15" s="713"/>
      <c r="AD15" s="714" t="s">
        <v>236</v>
      </c>
      <c r="AE15" s="714"/>
      <c r="AF15" s="714"/>
      <c r="AG15" s="714"/>
      <c r="AH15" s="714"/>
      <c r="AI15" s="714"/>
      <c r="AJ15" s="714"/>
      <c r="AK15" s="714"/>
      <c r="AL15" s="683" t="s">
        <v>236</v>
      </c>
      <c r="AM15" s="684"/>
      <c r="AN15" s="684"/>
      <c r="AO15" s="715"/>
      <c r="AP15" s="677" t="s">
        <v>269</v>
      </c>
      <c r="AQ15" s="678"/>
      <c r="AR15" s="678"/>
      <c r="AS15" s="678"/>
      <c r="AT15" s="678"/>
      <c r="AU15" s="678"/>
      <c r="AV15" s="678"/>
      <c r="AW15" s="678"/>
      <c r="AX15" s="678"/>
      <c r="AY15" s="678"/>
      <c r="AZ15" s="678"/>
      <c r="BA15" s="678"/>
      <c r="BB15" s="678"/>
      <c r="BC15" s="678"/>
      <c r="BD15" s="678"/>
      <c r="BE15" s="678"/>
      <c r="BF15" s="679"/>
      <c r="BG15" s="680">
        <v>107787</v>
      </c>
      <c r="BH15" s="681"/>
      <c r="BI15" s="681"/>
      <c r="BJ15" s="681"/>
      <c r="BK15" s="681"/>
      <c r="BL15" s="681"/>
      <c r="BM15" s="681"/>
      <c r="BN15" s="682"/>
      <c r="BO15" s="713">
        <v>7.1</v>
      </c>
      <c r="BP15" s="713"/>
      <c r="BQ15" s="713"/>
      <c r="BR15" s="713"/>
      <c r="BS15" s="686" t="s">
        <v>236</v>
      </c>
      <c r="BT15" s="681"/>
      <c r="BU15" s="681"/>
      <c r="BV15" s="681"/>
      <c r="BW15" s="681"/>
      <c r="BX15" s="681"/>
      <c r="BY15" s="681"/>
      <c r="BZ15" s="681"/>
      <c r="CA15" s="681"/>
      <c r="CB15" s="727"/>
      <c r="CD15" s="719" t="s">
        <v>270</v>
      </c>
      <c r="CE15" s="720"/>
      <c r="CF15" s="720"/>
      <c r="CG15" s="720"/>
      <c r="CH15" s="720"/>
      <c r="CI15" s="720"/>
      <c r="CJ15" s="720"/>
      <c r="CK15" s="720"/>
      <c r="CL15" s="720"/>
      <c r="CM15" s="720"/>
      <c r="CN15" s="720"/>
      <c r="CO15" s="720"/>
      <c r="CP15" s="720"/>
      <c r="CQ15" s="721"/>
      <c r="CR15" s="680">
        <v>2399498</v>
      </c>
      <c r="CS15" s="681"/>
      <c r="CT15" s="681"/>
      <c r="CU15" s="681"/>
      <c r="CV15" s="681"/>
      <c r="CW15" s="681"/>
      <c r="CX15" s="681"/>
      <c r="CY15" s="682"/>
      <c r="CZ15" s="713">
        <v>12.3</v>
      </c>
      <c r="DA15" s="713"/>
      <c r="DB15" s="713"/>
      <c r="DC15" s="713"/>
      <c r="DD15" s="686">
        <v>1472987</v>
      </c>
      <c r="DE15" s="681"/>
      <c r="DF15" s="681"/>
      <c r="DG15" s="681"/>
      <c r="DH15" s="681"/>
      <c r="DI15" s="681"/>
      <c r="DJ15" s="681"/>
      <c r="DK15" s="681"/>
      <c r="DL15" s="681"/>
      <c r="DM15" s="681"/>
      <c r="DN15" s="681"/>
      <c r="DO15" s="681"/>
      <c r="DP15" s="682"/>
      <c r="DQ15" s="686">
        <v>808718</v>
      </c>
      <c r="DR15" s="681"/>
      <c r="DS15" s="681"/>
      <c r="DT15" s="681"/>
      <c r="DU15" s="681"/>
      <c r="DV15" s="681"/>
      <c r="DW15" s="681"/>
      <c r="DX15" s="681"/>
      <c r="DY15" s="681"/>
      <c r="DZ15" s="681"/>
      <c r="EA15" s="681"/>
      <c r="EB15" s="681"/>
      <c r="EC15" s="727"/>
    </row>
    <row r="16" spans="2:143" ht="11.25" customHeight="1">
      <c r="B16" s="677" t="s">
        <v>271</v>
      </c>
      <c r="C16" s="678"/>
      <c r="D16" s="678"/>
      <c r="E16" s="678"/>
      <c r="F16" s="678"/>
      <c r="G16" s="678"/>
      <c r="H16" s="678"/>
      <c r="I16" s="678"/>
      <c r="J16" s="678"/>
      <c r="K16" s="678"/>
      <c r="L16" s="678"/>
      <c r="M16" s="678"/>
      <c r="N16" s="678"/>
      <c r="O16" s="678"/>
      <c r="P16" s="678"/>
      <c r="Q16" s="679"/>
      <c r="R16" s="680">
        <v>5491</v>
      </c>
      <c r="S16" s="681"/>
      <c r="T16" s="681"/>
      <c r="U16" s="681"/>
      <c r="V16" s="681"/>
      <c r="W16" s="681"/>
      <c r="X16" s="681"/>
      <c r="Y16" s="682"/>
      <c r="Z16" s="713">
        <v>0</v>
      </c>
      <c r="AA16" s="713"/>
      <c r="AB16" s="713"/>
      <c r="AC16" s="713"/>
      <c r="AD16" s="714">
        <v>5491</v>
      </c>
      <c r="AE16" s="714"/>
      <c r="AF16" s="714"/>
      <c r="AG16" s="714"/>
      <c r="AH16" s="714"/>
      <c r="AI16" s="714"/>
      <c r="AJ16" s="714"/>
      <c r="AK16" s="714"/>
      <c r="AL16" s="683">
        <v>0.1</v>
      </c>
      <c r="AM16" s="684"/>
      <c r="AN16" s="684"/>
      <c r="AO16" s="715"/>
      <c r="AP16" s="677" t="s">
        <v>272</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179</v>
      </c>
      <c r="BP16" s="713"/>
      <c r="BQ16" s="713"/>
      <c r="BR16" s="713"/>
      <c r="BS16" s="686" t="s">
        <v>236</v>
      </c>
      <c r="BT16" s="681"/>
      <c r="BU16" s="681"/>
      <c r="BV16" s="681"/>
      <c r="BW16" s="681"/>
      <c r="BX16" s="681"/>
      <c r="BY16" s="681"/>
      <c r="BZ16" s="681"/>
      <c r="CA16" s="681"/>
      <c r="CB16" s="727"/>
      <c r="CD16" s="719" t="s">
        <v>273</v>
      </c>
      <c r="CE16" s="720"/>
      <c r="CF16" s="720"/>
      <c r="CG16" s="720"/>
      <c r="CH16" s="720"/>
      <c r="CI16" s="720"/>
      <c r="CJ16" s="720"/>
      <c r="CK16" s="720"/>
      <c r="CL16" s="720"/>
      <c r="CM16" s="720"/>
      <c r="CN16" s="720"/>
      <c r="CO16" s="720"/>
      <c r="CP16" s="720"/>
      <c r="CQ16" s="721"/>
      <c r="CR16" s="680">
        <v>474595</v>
      </c>
      <c r="CS16" s="681"/>
      <c r="CT16" s="681"/>
      <c r="CU16" s="681"/>
      <c r="CV16" s="681"/>
      <c r="CW16" s="681"/>
      <c r="CX16" s="681"/>
      <c r="CY16" s="682"/>
      <c r="CZ16" s="713">
        <v>2.4</v>
      </c>
      <c r="DA16" s="713"/>
      <c r="DB16" s="713"/>
      <c r="DC16" s="713"/>
      <c r="DD16" s="686" t="s">
        <v>236</v>
      </c>
      <c r="DE16" s="681"/>
      <c r="DF16" s="681"/>
      <c r="DG16" s="681"/>
      <c r="DH16" s="681"/>
      <c r="DI16" s="681"/>
      <c r="DJ16" s="681"/>
      <c r="DK16" s="681"/>
      <c r="DL16" s="681"/>
      <c r="DM16" s="681"/>
      <c r="DN16" s="681"/>
      <c r="DO16" s="681"/>
      <c r="DP16" s="682"/>
      <c r="DQ16" s="686">
        <v>65959</v>
      </c>
      <c r="DR16" s="681"/>
      <c r="DS16" s="681"/>
      <c r="DT16" s="681"/>
      <c r="DU16" s="681"/>
      <c r="DV16" s="681"/>
      <c r="DW16" s="681"/>
      <c r="DX16" s="681"/>
      <c r="DY16" s="681"/>
      <c r="DZ16" s="681"/>
      <c r="EA16" s="681"/>
      <c r="EB16" s="681"/>
      <c r="EC16" s="727"/>
    </row>
    <row r="17" spans="2:133" ht="11.25" customHeight="1">
      <c r="B17" s="677" t="s">
        <v>274</v>
      </c>
      <c r="C17" s="678"/>
      <c r="D17" s="678"/>
      <c r="E17" s="678"/>
      <c r="F17" s="678"/>
      <c r="G17" s="678"/>
      <c r="H17" s="678"/>
      <c r="I17" s="678"/>
      <c r="J17" s="678"/>
      <c r="K17" s="678"/>
      <c r="L17" s="678"/>
      <c r="M17" s="678"/>
      <c r="N17" s="678"/>
      <c r="O17" s="678"/>
      <c r="P17" s="678"/>
      <c r="Q17" s="679"/>
      <c r="R17" s="680">
        <v>7191</v>
      </c>
      <c r="S17" s="681"/>
      <c r="T17" s="681"/>
      <c r="U17" s="681"/>
      <c r="V17" s="681"/>
      <c r="W17" s="681"/>
      <c r="X17" s="681"/>
      <c r="Y17" s="682"/>
      <c r="Z17" s="713">
        <v>0</v>
      </c>
      <c r="AA17" s="713"/>
      <c r="AB17" s="713"/>
      <c r="AC17" s="713"/>
      <c r="AD17" s="714">
        <v>7191</v>
      </c>
      <c r="AE17" s="714"/>
      <c r="AF17" s="714"/>
      <c r="AG17" s="714"/>
      <c r="AH17" s="714"/>
      <c r="AI17" s="714"/>
      <c r="AJ17" s="714"/>
      <c r="AK17" s="714"/>
      <c r="AL17" s="683">
        <v>0.1</v>
      </c>
      <c r="AM17" s="684"/>
      <c r="AN17" s="684"/>
      <c r="AO17" s="715"/>
      <c r="AP17" s="677" t="s">
        <v>275</v>
      </c>
      <c r="AQ17" s="678"/>
      <c r="AR17" s="678"/>
      <c r="AS17" s="678"/>
      <c r="AT17" s="678"/>
      <c r="AU17" s="678"/>
      <c r="AV17" s="678"/>
      <c r="AW17" s="678"/>
      <c r="AX17" s="678"/>
      <c r="AY17" s="678"/>
      <c r="AZ17" s="678"/>
      <c r="BA17" s="678"/>
      <c r="BB17" s="678"/>
      <c r="BC17" s="678"/>
      <c r="BD17" s="678"/>
      <c r="BE17" s="678"/>
      <c r="BF17" s="679"/>
      <c r="BG17" s="680" t="s">
        <v>236</v>
      </c>
      <c r="BH17" s="681"/>
      <c r="BI17" s="681"/>
      <c r="BJ17" s="681"/>
      <c r="BK17" s="681"/>
      <c r="BL17" s="681"/>
      <c r="BM17" s="681"/>
      <c r="BN17" s="682"/>
      <c r="BO17" s="713" t="s">
        <v>236</v>
      </c>
      <c r="BP17" s="713"/>
      <c r="BQ17" s="713"/>
      <c r="BR17" s="713"/>
      <c r="BS17" s="686" t="s">
        <v>248</v>
      </c>
      <c r="BT17" s="681"/>
      <c r="BU17" s="681"/>
      <c r="BV17" s="681"/>
      <c r="BW17" s="681"/>
      <c r="BX17" s="681"/>
      <c r="BY17" s="681"/>
      <c r="BZ17" s="681"/>
      <c r="CA17" s="681"/>
      <c r="CB17" s="727"/>
      <c r="CD17" s="719" t="s">
        <v>276</v>
      </c>
      <c r="CE17" s="720"/>
      <c r="CF17" s="720"/>
      <c r="CG17" s="720"/>
      <c r="CH17" s="720"/>
      <c r="CI17" s="720"/>
      <c r="CJ17" s="720"/>
      <c r="CK17" s="720"/>
      <c r="CL17" s="720"/>
      <c r="CM17" s="720"/>
      <c r="CN17" s="720"/>
      <c r="CO17" s="720"/>
      <c r="CP17" s="720"/>
      <c r="CQ17" s="721"/>
      <c r="CR17" s="680">
        <v>2358418</v>
      </c>
      <c r="CS17" s="681"/>
      <c r="CT17" s="681"/>
      <c r="CU17" s="681"/>
      <c r="CV17" s="681"/>
      <c r="CW17" s="681"/>
      <c r="CX17" s="681"/>
      <c r="CY17" s="682"/>
      <c r="CZ17" s="713">
        <v>12</v>
      </c>
      <c r="DA17" s="713"/>
      <c r="DB17" s="713"/>
      <c r="DC17" s="713"/>
      <c r="DD17" s="686" t="s">
        <v>236</v>
      </c>
      <c r="DE17" s="681"/>
      <c r="DF17" s="681"/>
      <c r="DG17" s="681"/>
      <c r="DH17" s="681"/>
      <c r="DI17" s="681"/>
      <c r="DJ17" s="681"/>
      <c r="DK17" s="681"/>
      <c r="DL17" s="681"/>
      <c r="DM17" s="681"/>
      <c r="DN17" s="681"/>
      <c r="DO17" s="681"/>
      <c r="DP17" s="682"/>
      <c r="DQ17" s="686">
        <v>2229789</v>
      </c>
      <c r="DR17" s="681"/>
      <c r="DS17" s="681"/>
      <c r="DT17" s="681"/>
      <c r="DU17" s="681"/>
      <c r="DV17" s="681"/>
      <c r="DW17" s="681"/>
      <c r="DX17" s="681"/>
      <c r="DY17" s="681"/>
      <c r="DZ17" s="681"/>
      <c r="EA17" s="681"/>
      <c r="EB17" s="681"/>
      <c r="EC17" s="727"/>
    </row>
    <row r="18" spans="2:133" ht="11.25" customHeight="1">
      <c r="B18" s="677" t="s">
        <v>277</v>
      </c>
      <c r="C18" s="678"/>
      <c r="D18" s="678"/>
      <c r="E18" s="678"/>
      <c r="F18" s="678"/>
      <c r="G18" s="678"/>
      <c r="H18" s="678"/>
      <c r="I18" s="678"/>
      <c r="J18" s="678"/>
      <c r="K18" s="678"/>
      <c r="L18" s="678"/>
      <c r="M18" s="678"/>
      <c r="N18" s="678"/>
      <c r="O18" s="678"/>
      <c r="P18" s="678"/>
      <c r="Q18" s="679"/>
      <c r="R18" s="680">
        <v>8371</v>
      </c>
      <c r="S18" s="681"/>
      <c r="T18" s="681"/>
      <c r="U18" s="681"/>
      <c r="V18" s="681"/>
      <c r="W18" s="681"/>
      <c r="X18" s="681"/>
      <c r="Y18" s="682"/>
      <c r="Z18" s="713">
        <v>0</v>
      </c>
      <c r="AA18" s="713"/>
      <c r="AB18" s="713"/>
      <c r="AC18" s="713"/>
      <c r="AD18" s="714">
        <v>8371</v>
      </c>
      <c r="AE18" s="714"/>
      <c r="AF18" s="714"/>
      <c r="AG18" s="714"/>
      <c r="AH18" s="714"/>
      <c r="AI18" s="714"/>
      <c r="AJ18" s="714"/>
      <c r="AK18" s="714"/>
      <c r="AL18" s="683">
        <v>0.1</v>
      </c>
      <c r="AM18" s="684"/>
      <c r="AN18" s="684"/>
      <c r="AO18" s="715"/>
      <c r="AP18" s="677" t="s">
        <v>278</v>
      </c>
      <c r="AQ18" s="678"/>
      <c r="AR18" s="678"/>
      <c r="AS18" s="678"/>
      <c r="AT18" s="678"/>
      <c r="AU18" s="678"/>
      <c r="AV18" s="678"/>
      <c r="AW18" s="678"/>
      <c r="AX18" s="678"/>
      <c r="AY18" s="678"/>
      <c r="AZ18" s="678"/>
      <c r="BA18" s="678"/>
      <c r="BB18" s="678"/>
      <c r="BC18" s="678"/>
      <c r="BD18" s="678"/>
      <c r="BE18" s="678"/>
      <c r="BF18" s="679"/>
      <c r="BG18" s="680" t="s">
        <v>179</v>
      </c>
      <c r="BH18" s="681"/>
      <c r="BI18" s="681"/>
      <c r="BJ18" s="681"/>
      <c r="BK18" s="681"/>
      <c r="BL18" s="681"/>
      <c r="BM18" s="681"/>
      <c r="BN18" s="682"/>
      <c r="BO18" s="713" t="s">
        <v>236</v>
      </c>
      <c r="BP18" s="713"/>
      <c r="BQ18" s="713"/>
      <c r="BR18" s="713"/>
      <c r="BS18" s="686" t="s">
        <v>236</v>
      </c>
      <c r="BT18" s="681"/>
      <c r="BU18" s="681"/>
      <c r="BV18" s="681"/>
      <c r="BW18" s="681"/>
      <c r="BX18" s="681"/>
      <c r="BY18" s="681"/>
      <c r="BZ18" s="681"/>
      <c r="CA18" s="681"/>
      <c r="CB18" s="727"/>
      <c r="CD18" s="719" t="s">
        <v>279</v>
      </c>
      <c r="CE18" s="720"/>
      <c r="CF18" s="720"/>
      <c r="CG18" s="720"/>
      <c r="CH18" s="720"/>
      <c r="CI18" s="720"/>
      <c r="CJ18" s="720"/>
      <c r="CK18" s="720"/>
      <c r="CL18" s="720"/>
      <c r="CM18" s="720"/>
      <c r="CN18" s="720"/>
      <c r="CO18" s="720"/>
      <c r="CP18" s="720"/>
      <c r="CQ18" s="721"/>
      <c r="CR18" s="680" t="s">
        <v>236</v>
      </c>
      <c r="CS18" s="681"/>
      <c r="CT18" s="681"/>
      <c r="CU18" s="681"/>
      <c r="CV18" s="681"/>
      <c r="CW18" s="681"/>
      <c r="CX18" s="681"/>
      <c r="CY18" s="682"/>
      <c r="CZ18" s="713" t="s">
        <v>236</v>
      </c>
      <c r="DA18" s="713"/>
      <c r="DB18" s="713"/>
      <c r="DC18" s="713"/>
      <c r="DD18" s="686" t="s">
        <v>236</v>
      </c>
      <c r="DE18" s="681"/>
      <c r="DF18" s="681"/>
      <c r="DG18" s="681"/>
      <c r="DH18" s="681"/>
      <c r="DI18" s="681"/>
      <c r="DJ18" s="681"/>
      <c r="DK18" s="681"/>
      <c r="DL18" s="681"/>
      <c r="DM18" s="681"/>
      <c r="DN18" s="681"/>
      <c r="DO18" s="681"/>
      <c r="DP18" s="682"/>
      <c r="DQ18" s="686" t="s">
        <v>248</v>
      </c>
      <c r="DR18" s="681"/>
      <c r="DS18" s="681"/>
      <c r="DT18" s="681"/>
      <c r="DU18" s="681"/>
      <c r="DV18" s="681"/>
      <c r="DW18" s="681"/>
      <c r="DX18" s="681"/>
      <c r="DY18" s="681"/>
      <c r="DZ18" s="681"/>
      <c r="EA18" s="681"/>
      <c r="EB18" s="681"/>
      <c r="EC18" s="727"/>
    </row>
    <row r="19" spans="2:133" ht="11.25" customHeight="1">
      <c r="B19" s="677" t="s">
        <v>280</v>
      </c>
      <c r="C19" s="678"/>
      <c r="D19" s="678"/>
      <c r="E19" s="678"/>
      <c r="F19" s="678"/>
      <c r="G19" s="678"/>
      <c r="H19" s="678"/>
      <c r="I19" s="678"/>
      <c r="J19" s="678"/>
      <c r="K19" s="678"/>
      <c r="L19" s="678"/>
      <c r="M19" s="678"/>
      <c r="N19" s="678"/>
      <c r="O19" s="678"/>
      <c r="P19" s="678"/>
      <c r="Q19" s="679"/>
      <c r="R19" s="680">
        <v>4441</v>
      </c>
      <c r="S19" s="681"/>
      <c r="T19" s="681"/>
      <c r="U19" s="681"/>
      <c r="V19" s="681"/>
      <c r="W19" s="681"/>
      <c r="X19" s="681"/>
      <c r="Y19" s="682"/>
      <c r="Z19" s="713">
        <v>0</v>
      </c>
      <c r="AA19" s="713"/>
      <c r="AB19" s="713"/>
      <c r="AC19" s="713"/>
      <c r="AD19" s="714">
        <v>4441</v>
      </c>
      <c r="AE19" s="714"/>
      <c r="AF19" s="714"/>
      <c r="AG19" s="714"/>
      <c r="AH19" s="714"/>
      <c r="AI19" s="714"/>
      <c r="AJ19" s="714"/>
      <c r="AK19" s="714"/>
      <c r="AL19" s="683">
        <v>0.1</v>
      </c>
      <c r="AM19" s="684"/>
      <c r="AN19" s="684"/>
      <c r="AO19" s="715"/>
      <c r="AP19" s="677" t="s">
        <v>281</v>
      </c>
      <c r="AQ19" s="678"/>
      <c r="AR19" s="678"/>
      <c r="AS19" s="678"/>
      <c r="AT19" s="678"/>
      <c r="AU19" s="678"/>
      <c r="AV19" s="678"/>
      <c r="AW19" s="678"/>
      <c r="AX19" s="678"/>
      <c r="AY19" s="678"/>
      <c r="AZ19" s="678"/>
      <c r="BA19" s="678"/>
      <c r="BB19" s="678"/>
      <c r="BC19" s="678"/>
      <c r="BD19" s="678"/>
      <c r="BE19" s="678"/>
      <c r="BF19" s="679"/>
      <c r="BG19" s="680" t="s">
        <v>236</v>
      </c>
      <c r="BH19" s="681"/>
      <c r="BI19" s="681"/>
      <c r="BJ19" s="681"/>
      <c r="BK19" s="681"/>
      <c r="BL19" s="681"/>
      <c r="BM19" s="681"/>
      <c r="BN19" s="682"/>
      <c r="BO19" s="713" t="s">
        <v>248</v>
      </c>
      <c r="BP19" s="713"/>
      <c r="BQ19" s="713"/>
      <c r="BR19" s="713"/>
      <c r="BS19" s="686" t="s">
        <v>236</v>
      </c>
      <c r="BT19" s="681"/>
      <c r="BU19" s="681"/>
      <c r="BV19" s="681"/>
      <c r="BW19" s="681"/>
      <c r="BX19" s="681"/>
      <c r="BY19" s="681"/>
      <c r="BZ19" s="681"/>
      <c r="CA19" s="681"/>
      <c r="CB19" s="727"/>
      <c r="CD19" s="719" t="s">
        <v>282</v>
      </c>
      <c r="CE19" s="720"/>
      <c r="CF19" s="720"/>
      <c r="CG19" s="720"/>
      <c r="CH19" s="720"/>
      <c r="CI19" s="720"/>
      <c r="CJ19" s="720"/>
      <c r="CK19" s="720"/>
      <c r="CL19" s="720"/>
      <c r="CM19" s="720"/>
      <c r="CN19" s="720"/>
      <c r="CO19" s="720"/>
      <c r="CP19" s="720"/>
      <c r="CQ19" s="721"/>
      <c r="CR19" s="680" t="s">
        <v>236</v>
      </c>
      <c r="CS19" s="681"/>
      <c r="CT19" s="681"/>
      <c r="CU19" s="681"/>
      <c r="CV19" s="681"/>
      <c r="CW19" s="681"/>
      <c r="CX19" s="681"/>
      <c r="CY19" s="682"/>
      <c r="CZ19" s="713" t="s">
        <v>248</v>
      </c>
      <c r="DA19" s="713"/>
      <c r="DB19" s="713"/>
      <c r="DC19" s="713"/>
      <c r="DD19" s="686" t="s">
        <v>236</v>
      </c>
      <c r="DE19" s="681"/>
      <c r="DF19" s="681"/>
      <c r="DG19" s="681"/>
      <c r="DH19" s="681"/>
      <c r="DI19" s="681"/>
      <c r="DJ19" s="681"/>
      <c r="DK19" s="681"/>
      <c r="DL19" s="681"/>
      <c r="DM19" s="681"/>
      <c r="DN19" s="681"/>
      <c r="DO19" s="681"/>
      <c r="DP19" s="682"/>
      <c r="DQ19" s="686" t="s">
        <v>236</v>
      </c>
      <c r="DR19" s="681"/>
      <c r="DS19" s="681"/>
      <c r="DT19" s="681"/>
      <c r="DU19" s="681"/>
      <c r="DV19" s="681"/>
      <c r="DW19" s="681"/>
      <c r="DX19" s="681"/>
      <c r="DY19" s="681"/>
      <c r="DZ19" s="681"/>
      <c r="EA19" s="681"/>
      <c r="EB19" s="681"/>
      <c r="EC19" s="727"/>
    </row>
    <row r="20" spans="2:133" ht="11.25" customHeight="1">
      <c r="B20" s="677" t="s">
        <v>283</v>
      </c>
      <c r="C20" s="678"/>
      <c r="D20" s="678"/>
      <c r="E20" s="678"/>
      <c r="F20" s="678"/>
      <c r="G20" s="678"/>
      <c r="H20" s="678"/>
      <c r="I20" s="678"/>
      <c r="J20" s="678"/>
      <c r="K20" s="678"/>
      <c r="L20" s="678"/>
      <c r="M20" s="678"/>
      <c r="N20" s="678"/>
      <c r="O20" s="678"/>
      <c r="P20" s="678"/>
      <c r="Q20" s="679"/>
      <c r="R20" s="680">
        <v>2537</v>
      </c>
      <c r="S20" s="681"/>
      <c r="T20" s="681"/>
      <c r="U20" s="681"/>
      <c r="V20" s="681"/>
      <c r="W20" s="681"/>
      <c r="X20" s="681"/>
      <c r="Y20" s="682"/>
      <c r="Z20" s="713">
        <v>0</v>
      </c>
      <c r="AA20" s="713"/>
      <c r="AB20" s="713"/>
      <c r="AC20" s="713"/>
      <c r="AD20" s="714">
        <v>2537</v>
      </c>
      <c r="AE20" s="714"/>
      <c r="AF20" s="714"/>
      <c r="AG20" s="714"/>
      <c r="AH20" s="714"/>
      <c r="AI20" s="714"/>
      <c r="AJ20" s="714"/>
      <c r="AK20" s="714"/>
      <c r="AL20" s="683">
        <v>0</v>
      </c>
      <c r="AM20" s="684"/>
      <c r="AN20" s="684"/>
      <c r="AO20" s="715"/>
      <c r="AP20" s="677" t="s">
        <v>284</v>
      </c>
      <c r="AQ20" s="678"/>
      <c r="AR20" s="678"/>
      <c r="AS20" s="678"/>
      <c r="AT20" s="678"/>
      <c r="AU20" s="678"/>
      <c r="AV20" s="678"/>
      <c r="AW20" s="678"/>
      <c r="AX20" s="678"/>
      <c r="AY20" s="678"/>
      <c r="AZ20" s="678"/>
      <c r="BA20" s="678"/>
      <c r="BB20" s="678"/>
      <c r="BC20" s="678"/>
      <c r="BD20" s="678"/>
      <c r="BE20" s="678"/>
      <c r="BF20" s="679"/>
      <c r="BG20" s="680" t="s">
        <v>179</v>
      </c>
      <c r="BH20" s="681"/>
      <c r="BI20" s="681"/>
      <c r="BJ20" s="681"/>
      <c r="BK20" s="681"/>
      <c r="BL20" s="681"/>
      <c r="BM20" s="681"/>
      <c r="BN20" s="682"/>
      <c r="BO20" s="713" t="s">
        <v>236</v>
      </c>
      <c r="BP20" s="713"/>
      <c r="BQ20" s="713"/>
      <c r="BR20" s="713"/>
      <c r="BS20" s="686" t="s">
        <v>236</v>
      </c>
      <c r="BT20" s="681"/>
      <c r="BU20" s="681"/>
      <c r="BV20" s="681"/>
      <c r="BW20" s="681"/>
      <c r="BX20" s="681"/>
      <c r="BY20" s="681"/>
      <c r="BZ20" s="681"/>
      <c r="CA20" s="681"/>
      <c r="CB20" s="727"/>
      <c r="CD20" s="719" t="s">
        <v>285</v>
      </c>
      <c r="CE20" s="720"/>
      <c r="CF20" s="720"/>
      <c r="CG20" s="720"/>
      <c r="CH20" s="720"/>
      <c r="CI20" s="720"/>
      <c r="CJ20" s="720"/>
      <c r="CK20" s="720"/>
      <c r="CL20" s="720"/>
      <c r="CM20" s="720"/>
      <c r="CN20" s="720"/>
      <c r="CO20" s="720"/>
      <c r="CP20" s="720"/>
      <c r="CQ20" s="721"/>
      <c r="CR20" s="680">
        <v>19586182</v>
      </c>
      <c r="CS20" s="681"/>
      <c r="CT20" s="681"/>
      <c r="CU20" s="681"/>
      <c r="CV20" s="681"/>
      <c r="CW20" s="681"/>
      <c r="CX20" s="681"/>
      <c r="CY20" s="682"/>
      <c r="CZ20" s="713">
        <v>100</v>
      </c>
      <c r="DA20" s="713"/>
      <c r="DB20" s="713"/>
      <c r="DC20" s="713"/>
      <c r="DD20" s="686">
        <v>4840878</v>
      </c>
      <c r="DE20" s="681"/>
      <c r="DF20" s="681"/>
      <c r="DG20" s="681"/>
      <c r="DH20" s="681"/>
      <c r="DI20" s="681"/>
      <c r="DJ20" s="681"/>
      <c r="DK20" s="681"/>
      <c r="DL20" s="681"/>
      <c r="DM20" s="681"/>
      <c r="DN20" s="681"/>
      <c r="DO20" s="681"/>
      <c r="DP20" s="682"/>
      <c r="DQ20" s="686">
        <v>10033442</v>
      </c>
      <c r="DR20" s="681"/>
      <c r="DS20" s="681"/>
      <c r="DT20" s="681"/>
      <c r="DU20" s="681"/>
      <c r="DV20" s="681"/>
      <c r="DW20" s="681"/>
      <c r="DX20" s="681"/>
      <c r="DY20" s="681"/>
      <c r="DZ20" s="681"/>
      <c r="EA20" s="681"/>
      <c r="EB20" s="681"/>
      <c r="EC20" s="727"/>
    </row>
    <row r="21" spans="2:133" ht="11.25" customHeight="1">
      <c r="B21" s="677" t="s">
        <v>286</v>
      </c>
      <c r="C21" s="678"/>
      <c r="D21" s="678"/>
      <c r="E21" s="678"/>
      <c r="F21" s="678"/>
      <c r="G21" s="678"/>
      <c r="H21" s="678"/>
      <c r="I21" s="678"/>
      <c r="J21" s="678"/>
      <c r="K21" s="678"/>
      <c r="L21" s="678"/>
      <c r="M21" s="678"/>
      <c r="N21" s="678"/>
      <c r="O21" s="678"/>
      <c r="P21" s="678"/>
      <c r="Q21" s="679"/>
      <c r="R21" s="680">
        <v>1393</v>
      </c>
      <c r="S21" s="681"/>
      <c r="T21" s="681"/>
      <c r="U21" s="681"/>
      <c r="V21" s="681"/>
      <c r="W21" s="681"/>
      <c r="X21" s="681"/>
      <c r="Y21" s="682"/>
      <c r="Z21" s="713">
        <v>0</v>
      </c>
      <c r="AA21" s="713"/>
      <c r="AB21" s="713"/>
      <c r="AC21" s="713"/>
      <c r="AD21" s="714">
        <v>1393</v>
      </c>
      <c r="AE21" s="714"/>
      <c r="AF21" s="714"/>
      <c r="AG21" s="714"/>
      <c r="AH21" s="714"/>
      <c r="AI21" s="714"/>
      <c r="AJ21" s="714"/>
      <c r="AK21" s="714"/>
      <c r="AL21" s="683">
        <v>0</v>
      </c>
      <c r="AM21" s="684"/>
      <c r="AN21" s="684"/>
      <c r="AO21" s="715"/>
      <c r="AP21" s="774" t="s">
        <v>287</v>
      </c>
      <c r="AQ21" s="782"/>
      <c r="AR21" s="782"/>
      <c r="AS21" s="782"/>
      <c r="AT21" s="782"/>
      <c r="AU21" s="782"/>
      <c r="AV21" s="782"/>
      <c r="AW21" s="782"/>
      <c r="AX21" s="782"/>
      <c r="AY21" s="782"/>
      <c r="AZ21" s="782"/>
      <c r="BA21" s="782"/>
      <c r="BB21" s="782"/>
      <c r="BC21" s="782"/>
      <c r="BD21" s="782"/>
      <c r="BE21" s="782"/>
      <c r="BF21" s="776"/>
      <c r="BG21" s="680" t="s">
        <v>248</v>
      </c>
      <c r="BH21" s="681"/>
      <c r="BI21" s="681"/>
      <c r="BJ21" s="681"/>
      <c r="BK21" s="681"/>
      <c r="BL21" s="681"/>
      <c r="BM21" s="681"/>
      <c r="BN21" s="682"/>
      <c r="BO21" s="713" t="s">
        <v>236</v>
      </c>
      <c r="BP21" s="713"/>
      <c r="BQ21" s="713"/>
      <c r="BR21" s="713"/>
      <c r="BS21" s="686" t="s">
        <v>236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288</v>
      </c>
      <c r="C22" s="678"/>
      <c r="D22" s="678"/>
      <c r="E22" s="678"/>
      <c r="F22" s="678"/>
      <c r="G22" s="678"/>
      <c r="H22" s="678"/>
      <c r="I22" s="678"/>
      <c r="J22" s="678"/>
      <c r="K22" s="678"/>
      <c r="L22" s="678"/>
      <c r="M22" s="678"/>
      <c r="N22" s="678"/>
      <c r="O22" s="678"/>
      <c r="P22" s="678"/>
      <c r="Q22" s="679"/>
      <c r="R22" s="680">
        <v>7059144</v>
      </c>
      <c r="S22" s="681"/>
      <c r="T22" s="681"/>
      <c r="U22" s="681"/>
      <c r="V22" s="681"/>
      <c r="W22" s="681"/>
      <c r="X22" s="681"/>
      <c r="Y22" s="682"/>
      <c r="Z22" s="713">
        <v>35.5</v>
      </c>
      <c r="AA22" s="713"/>
      <c r="AB22" s="713"/>
      <c r="AC22" s="713"/>
      <c r="AD22" s="714">
        <v>6285712</v>
      </c>
      <c r="AE22" s="714"/>
      <c r="AF22" s="714"/>
      <c r="AG22" s="714"/>
      <c r="AH22" s="714"/>
      <c r="AI22" s="714"/>
      <c r="AJ22" s="714"/>
      <c r="AK22" s="714"/>
      <c r="AL22" s="683">
        <v>75.8</v>
      </c>
      <c r="AM22" s="684"/>
      <c r="AN22" s="684"/>
      <c r="AO22" s="715"/>
      <c r="AP22" s="774" t="s">
        <v>289</v>
      </c>
      <c r="AQ22" s="782"/>
      <c r="AR22" s="782"/>
      <c r="AS22" s="782"/>
      <c r="AT22" s="782"/>
      <c r="AU22" s="782"/>
      <c r="AV22" s="782"/>
      <c r="AW22" s="782"/>
      <c r="AX22" s="782"/>
      <c r="AY22" s="782"/>
      <c r="AZ22" s="782"/>
      <c r="BA22" s="782"/>
      <c r="BB22" s="782"/>
      <c r="BC22" s="782"/>
      <c r="BD22" s="782"/>
      <c r="BE22" s="782"/>
      <c r="BF22" s="776"/>
      <c r="BG22" s="680" t="s">
        <v>236</v>
      </c>
      <c r="BH22" s="681"/>
      <c r="BI22" s="681"/>
      <c r="BJ22" s="681"/>
      <c r="BK22" s="681"/>
      <c r="BL22" s="681"/>
      <c r="BM22" s="681"/>
      <c r="BN22" s="682"/>
      <c r="BO22" s="713" t="s">
        <v>236</v>
      </c>
      <c r="BP22" s="713"/>
      <c r="BQ22" s="713"/>
      <c r="BR22" s="713"/>
      <c r="BS22" s="686" t="s">
        <v>236</v>
      </c>
      <c r="BT22" s="681"/>
      <c r="BU22" s="681"/>
      <c r="BV22" s="681"/>
      <c r="BW22" s="681"/>
      <c r="BX22" s="681"/>
      <c r="BY22" s="681"/>
      <c r="BZ22" s="681"/>
      <c r="CA22" s="681"/>
      <c r="CB22" s="727"/>
      <c r="CD22" s="784" t="s">
        <v>290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291</v>
      </c>
      <c r="C23" s="678"/>
      <c r="D23" s="678"/>
      <c r="E23" s="678"/>
      <c r="F23" s="678"/>
      <c r="G23" s="678"/>
      <c r="H23" s="678"/>
      <c r="I23" s="678"/>
      <c r="J23" s="678"/>
      <c r="K23" s="678"/>
      <c r="L23" s="678"/>
      <c r="M23" s="678"/>
      <c r="N23" s="678"/>
      <c r="O23" s="678"/>
      <c r="P23" s="678"/>
      <c r="Q23" s="679"/>
      <c r="R23" s="680">
        <v>6285712</v>
      </c>
      <c r="S23" s="681"/>
      <c r="T23" s="681"/>
      <c r="U23" s="681"/>
      <c r="V23" s="681"/>
      <c r="W23" s="681"/>
      <c r="X23" s="681"/>
      <c r="Y23" s="682"/>
      <c r="Z23" s="713">
        <v>31.6</v>
      </c>
      <c r="AA23" s="713"/>
      <c r="AB23" s="713"/>
      <c r="AC23" s="713"/>
      <c r="AD23" s="714">
        <v>6285712</v>
      </c>
      <c r="AE23" s="714"/>
      <c r="AF23" s="714"/>
      <c r="AG23" s="714"/>
      <c r="AH23" s="714"/>
      <c r="AI23" s="714"/>
      <c r="AJ23" s="714"/>
      <c r="AK23" s="714"/>
      <c r="AL23" s="683">
        <v>75.8</v>
      </c>
      <c r="AM23" s="684"/>
      <c r="AN23" s="684"/>
      <c r="AO23" s="715"/>
      <c r="AP23" s="774" t="s">
        <v>292</v>
      </c>
      <c r="AQ23" s="782"/>
      <c r="AR23" s="782"/>
      <c r="AS23" s="782"/>
      <c r="AT23" s="782"/>
      <c r="AU23" s="782"/>
      <c r="AV23" s="782"/>
      <c r="AW23" s="782"/>
      <c r="AX23" s="782"/>
      <c r="AY23" s="782"/>
      <c r="AZ23" s="782"/>
      <c r="BA23" s="782"/>
      <c r="BB23" s="782"/>
      <c r="BC23" s="782"/>
      <c r="BD23" s="782"/>
      <c r="BE23" s="782"/>
      <c r="BF23" s="776"/>
      <c r="BG23" s="680" t="s">
        <v>248</v>
      </c>
      <c r="BH23" s="681"/>
      <c r="BI23" s="681"/>
      <c r="BJ23" s="681"/>
      <c r="BK23" s="681"/>
      <c r="BL23" s="681"/>
      <c r="BM23" s="681"/>
      <c r="BN23" s="682"/>
      <c r="BO23" s="713" t="s">
        <v>248</v>
      </c>
      <c r="BP23" s="713"/>
      <c r="BQ23" s="713"/>
      <c r="BR23" s="713"/>
      <c r="BS23" s="686" t="s">
        <v>248</v>
      </c>
      <c r="BT23" s="681"/>
      <c r="BU23" s="681"/>
      <c r="BV23" s="681"/>
      <c r="BW23" s="681"/>
      <c r="BX23" s="681"/>
      <c r="BY23" s="681"/>
      <c r="BZ23" s="681"/>
      <c r="CA23" s="681"/>
      <c r="CB23" s="727"/>
      <c r="CD23" s="784" t="s">
        <v>230</v>
      </c>
      <c r="CE23" s="785"/>
      <c r="CF23" s="785"/>
      <c r="CG23" s="785"/>
      <c r="CH23" s="785"/>
      <c r="CI23" s="785"/>
      <c r="CJ23" s="785"/>
      <c r="CK23" s="785"/>
      <c r="CL23" s="785"/>
      <c r="CM23" s="785"/>
      <c r="CN23" s="785"/>
      <c r="CO23" s="785"/>
      <c r="CP23" s="785"/>
      <c r="CQ23" s="786"/>
      <c r="CR23" s="784" t="s">
        <v>293</v>
      </c>
      <c r="CS23" s="785"/>
      <c r="CT23" s="785"/>
      <c r="CU23" s="785"/>
      <c r="CV23" s="785"/>
      <c r="CW23" s="785"/>
      <c r="CX23" s="785"/>
      <c r="CY23" s="786"/>
      <c r="CZ23" s="784" t="s">
        <v>294</v>
      </c>
      <c r="DA23" s="785"/>
      <c r="DB23" s="785"/>
      <c r="DC23" s="786"/>
      <c r="DD23" s="784" t="s">
        <v>295</v>
      </c>
      <c r="DE23" s="785"/>
      <c r="DF23" s="785"/>
      <c r="DG23" s="785"/>
      <c r="DH23" s="785"/>
      <c r="DI23" s="785"/>
      <c r="DJ23" s="785"/>
      <c r="DK23" s="786"/>
      <c r="DL23" s="793" t="s">
        <v>296</v>
      </c>
      <c r="DM23" s="794"/>
      <c r="DN23" s="794"/>
      <c r="DO23" s="794"/>
      <c r="DP23" s="794"/>
      <c r="DQ23" s="794"/>
      <c r="DR23" s="794"/>
      <c r="DS23" s="794"/>
      <c r="DT23" s="794"/>
      <c r="DU23" s="794"/>
      <c r="DV23" s="795"/>
      <c r="DW23" s="784" t="s">
        <v>297</v>
      </c>
      <c r="DX23" s="785"/>
      <c r="DY23" s="785"/>
      <c r="DZ23" s="785"/>
      <c r="EA23" s="785"/>
      <c r="EB23" s="785"/>
      <c r="EC23" s="786"/>
    </row>
    <row r="24" spans="2:133" ht="11.25" customHeight="1">
      <c r="B24" s="677" t="s">
        <v>298</v>
      </c>
      <c r="C24" s="678"/>
      <c r="D24" s="678"/>
      <c r="E24" s="678"/>
      <c r="F24" s="678"/>
      <c r="G24" s="678"/>
      <c r="H24" s="678"/>
      <c r="I24" s="678"/>
      <c r="J24" s="678"/>
      <c r="K24" s="678"/>
      <c r="L24" s="678"/>
      <c r="M24" s="678"/>
      <c r="N24" s="678"/>
      <c r="O24" s="678"/>
      <c r="P24" s="678"/>
      <c r="Q24" s="679"/>
      <c r="R24" s="680">
        <v>773432</v>
      </c>
      <c r="S24" s="681"/>
      <c r="T24" s="681"/>
      <c r="U24" s="681"/>
      <c r="V24" s="681"/>
      <c r="W24" s="681"/>
      <c r="X24" s="681"/>
      <c r="Y24" s="682"/>
      <c r="Z24" s="713">
        <v>3.9</v>
      </c>
      <c r="AA24" s="713"/>
      <c r="AB24" s="713"/>
      <c r="AC24" s="713"/>
      <c r="AD24" s="714" t="s">
        <v>236</v>
      </c>
      <c r="AE24" s="714"/>
      <c r="AF24" s="714"/>
      <c r="AG24" s="714"/>
      <c r="AH24" s="714"/>
      <c r="AI24" s="714"/>
      <c r="AJ24" s="714"/>
      <c r="AK24" s="714"/>
      <c r="AL24" s="683" t="s">
        <v>236</v>
      </c>
      <c r="AM24" s="684"/>
      <c r="AN24" s="684"/>
      <c r="AO24" s="715"/>
      <c r="AP24" s="774" t="s">
        <v>299</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248</v>
      </c>
      <c r="BP24" s="713"/>
      <c r="BQ24" s="713"/>
      <c r="BR24" s="713"/>
      <c r="BS24" s="686" t="s">
        <v>248</v>
      </c>
      <c r="BT24" s="681"/>
      <c r="BU24" s="681"/>
      <c r="BV24" s="681"/>
      <c r="BW24" s="681"/>
      <c r="BX24" s="681"/>
      <c r="BY24" s="681"/>
      <c r="BZ24" s="681"/>
      <c r="CA24" s="681"/>
      <c r="CB24" s="727"/>
      <c r="CD24" s="738" t="s">
        <v>300</v>
      </c>
      <c r="CE24" s="739"/>
      <c r="CF24" s="739"/>
      <c r="CG24" s="739"/>
      <c r="CH24" s="739"/>
      <c r="CI24" s="739"/>
      <c r="CJ24" s="739"/>
      <c r="CK24" s="739"/>
      <c r="CL24" s="739"/>
      <c r="CM24" s="739"/>
      <c r="CN24" s="739"/>
      <c r="CO24" s="739"/>
      <c r="CP24" s="739"/>
      <c r="CQ24" s="740"/>
      <c r="CR24" s="735">
        <v>6188641</v>
      </c>
      <c r="CS24" s="736"/>
      <c r="CT24" s="736"/>
      <c r="CU24" s="736"/>
      <c r="CV24" s="736"/>
      <c r="CW24" s="736"/>
      <c r="CX24" s="736"/>
      <c r="CY24" s="779"/>
      <c r="CZ24" s="780">
        <v>31.6</v>
      </c>
      <c r="DA24" s="751"/>
      <c r="DB24" s="751"/>
      <c r="DC24" s="783"/>
      <c r="DD24" s="778">
        <v>4845231</v>
      </c>
      <c r="DE24" s="736"/>
      <c r="DF24" s="736"/>
      <c r="DG24" s="736"/>
      <c r="DH24" s="736"/>
      <c r="DI24" s="736"/>
      <c r="DJ24" s="736"/>
      <c r="DK24" s="779"/>
      <c r="DL24" s="778">
        <v>4547161</v>
      </c>
      <c r="DM24" s="736"/>
      <c r="DN24" s="736"/>
      <c r="DO24" s="736"/>
      <c r="DP24" s="736"/>
      <c r="DQ24" s="736"/>
      <c r="DR24" s="736"/>
      <c r="DS24" s="736"/>
      <c r="DT24" s="736"/>
      <c r="DU24" s="736"/>
      <c r="DV24" s="779"/>
      <c r="DW24" s="780">
        <v>53.4</v>
      </c>
      <c r="DX24" s="751"/>
      <c r="DY24" s="751"/>
      <c r="DZ24" s="751"/>
      <c r="EA24" s="751"/>
      <c r="EB24" s="751"/>
      <c r="EC24" s="781"/>
    </row>
    <row r="25" spans="2:133" ht="11.25" customHeight="1">
      <c r="B25" s="677" t="s">
        <v>301</v>
      </c>
      <c r="C25" s="678"/>
      <c r="D25" s="678"/>
      <c r="E25" s="678"/>
      <c r="F25" s="678"/>
      <c r="G25" s="678"/>
      <c r="H25" s="678"/>
      <c r="I25" s="678"/>
      <c r="J25" s="678"/>
      <c r="K25" s="678"/>
      <c r="L25" s="678"/>
      <c r="M25" s="678"/>
      <c r="N25" s="678"/>
      <c r="O25" s="678"/>
      <c r="P25" s="678"/>
      <c r="Q25" s="679"/>
      <c r="R25" s="680" t="s">
        <v>248</v>
      </c>
      <c r="S25" s="681"/>
      <c r="T25" s="681"/>
      <c r="U25" s="681"/>
      <c r="V25" s="681"/>
      <c r="W25" s="681"/>
      <c r="X25" s="681"/>
      <c r="Y25" s="682"/>
      <c r="Z25" s="713" t="s">
        <v>236</v>
      </c>
      <c r="AA25" s="713"/>
      <c r="AB25" s="713"/>
      <c r="AC25" s="713"/>
      <c r="AD25" s="714" t="s">
        <v>236</v>
      </c>
      <c r="AE25" s="714"/>
      <c r="AF25" s="714"/>
      <c r="AG25" s="714"/>
      <c r="AH25" s="714"/>
      <c r="AI25" s="714"/>
      <c r="AJ25" s="714"/>
      <c r="AK25" s="714"/>
      <c r="AL25" s="683" t="s">
        <v>236</v>
      </c>
      <c r="AM25" s="684"/>
      <c r="AN25" s="684"/>
      <c r="AO25" s="715"/>
      <c r="AP25" s="774" t="s">
        <v>302</v>
      </c>
      <c r="AQ25" s="782"/>
      <c r="AR25" s="782"/>
      <c r="AS25" s="782"/>
      <c r="AT25" s="782"/>
      <c r="AU25" s="782"/>
      <c r="AV25" s="782"/>
      <c r="AW25" s="782"/>
      <c r="AX25" s="782"/>
      <c r="AY25" s="782"/>
      <c r="AZ25" s="782"/>
      <c r="BA25" s="782"/>
      <c r="BB25" s="782"/>
      <c r="BC25" s="782"/>
      <c r="BD25" s="782"/>
      <c r="BE25" s="782"/>
      <c r="BF25" s="776"/>
      <c r="BG25" s="680" t="s">
        <v>236</v>
      </c>
      <c r="BH25" s="681"/>
      <c r="BI25" s="681"/>
      <c r="BJ25" s="681"/>
      <c r="BK25" s="681"/>
      <c r="BL25" s="681"/>
      <c r="BM25" s="681"/>
      <c r="BN25" s="682"/>
      <c r="BO25" s="713" t="s">
        <v>236</v>
      </c>
      <c r="BP25" s="713"/>
      <c r="BQ25" s="713"/>
      <c r="BR25" s="713"/>
      <c r="BS25" s="686" t="s">
        <v>179</v>
      </c>
      <c r="BT25" s="681"/>
      <c r="BU25" s="681"/>
      <c r="BV25" s="681"/>
      <c r="BW25" s="681"/>
      <c r="BX25" s="681"/>
      <c r="BY25" s="681"/>
      <c r="BZ25" s="681"/>
      <c r="CA25" s="681"/>
      <c r="CB25" s="727"/>
      <c r="CD25" s="719" t="s">
        <v>303</v>
      </c>
      <c r="CE25" s="720"/>
      <c r="CF25" s="720"/>
      <c r="CG25" s="720"/>
      <c r="CH25" s="720"/>
      <c r="CI25" s="720"/>
      <c r="CJ25" s="720"/>
      <c r="CK25" s="720"/>
      <c r="CL25" s="720"/>
      <c r="CM25" s="720"/>
      <c r="CN25" s="720"/>
      <c r="CO25" s="720"/>
      <c r="CP25" s="720"/>
      <c r="CQ25" s="721"/>
      <c r="CR25" s="680">
        <v>2169907</v>
      </c>
      <c r="CS25" s="699"/>
      <c r="CT25" s="699"/>
      <c r="CU25" s="699"/>
      <c r="CV25" s="699"/>
      <c r="CW25" s="699"/>
      <c r="CX25" s="699"/>
      <c r="CY25" s="700"/>
      <c r="CZ25" s="683">
        <v>11.1</v>
      </c>
      <c r="DA25" s="701"/>
      <c r="DB25" s="701"/>
      <c r="DC25" s="702"/>
      <c r="DD25" s="686">
        <v>2052626</v>
      </c>
      <c r="DE25" s="699"/>
      <c r="DF25" s="699"/>
      <c r="DG25" s="699"/>
      <c r="DH25" s="699"/>
      <c r="DI25" s="699"/>
      <c r="DJ25" s="699"/>
      <c r="DK25" s="700"/>
      <c r="DL25" s="686">
        <v>1754556</v>
      </c>
      <c r="DM25" s="699"/>
      <c r="DN25" s="699"/>
      <c r="DO25" s="699"/>
      <c r="DP25" s="699"/>
      <c r="DQ25" s="699"/>
      <c r="DR25" s="699"/>
      <c r="DS25" s="699"/>
      <c r="DT25" s="699"/>
      <c r="DU25" s="699"/>
      <c r="DV25" s="700"/>
      <c r="DW25" s="683">
        <v>20.6</v>
      </c>
      <c r="DX25" s="701"/>
      <c r="DY25" s="701"/>
      <c r="DZ25" s="701"/>
      <c r="EA25" s="701"/>
      <c r="EB25" s="701"/>
      <c r="EC25" s="722"/>
    </row>
    <row r="26" spans="2:133" ht="11.25" customHeight="1">
      <c r="B26" s="677" t="s">
        <v>304</v>
      </c>
      <c r="C26" s="678"/>
      <c r="D26" s="678"/>
      <c r="E26" s="678"/>
      <c r="F26" s="678"/>
      <c r="G26" s="678"/>
      <c r="H26" s="678"/>
      <c r="I26" s="678"/>
      <c r="J26" s="678"/>
      <c r="K26" s="678"/>
      <c r="L26" s="678"/>
      <c r="M26" s="678"/>
      <c r="N26" s="678"/>
      <c r="O26" s="678"/>
      <c r="P26" s="678"/>
      <c r="Q26" s="679"/>
      <c r="R26" s="680">
        <v>9061028</v>
      </c>
      <c r="S26" s="681"/>
      <c r="T26" s="681"/>
      <c r="U26" s="681"/>
      <c r="V26" s="681"/>
      <c r="W26" s="681"/>
      <c r="X26" s="681"/>
      <c r="Y26" s="682"/>
      <c r="Z26" s="713">
        <v>45.6</v>
      </c>
      <c r="AA26" s="713"/>
      <c r="AB26" s="713"/>
      <c r="AC26" s="713"/>
      <c r="AD26" s="714">
        <v>8287596</v>
      </c>
      <c r="AE26" s="714"/>
      <c r="AF26" s="714"/>
      <c r="AG26" s="714"/>
      <c r="AH26" s="714"/>
      <c r="AI26" s="714"/>
      <c r="AJ26" s="714"/>
      <c r="AK26" s="714"/>
      <c r="AL26" s="683">
        <v>99.9</v>
      </c>
      <c r="AM26" s="684"/>
      <c r="AN26" s="684"/>
      <c r="AO26" s="715"/>
      <c r="AP26" s="774" t="s">
        <v>305</v>
      </c>
      <c r="AQ26" s="775"/>
      <c r="AR26" s="775"/>
      <c r="AS26" s="775"/>
      <c r="AT26" s="775"/>
      <c r="AU26" s="775"/>
      <c r="AV26" s="775"/>
      <c r="AW26" s="775"/>
      <c r="AX26" s="775"/>
      <c r="AY26" s="775"/>
      <c r="AZ26" s="775"/>
      <c r="BA26" s="775"/>
      <c r="BB26" s="775"/>
      <c r="BC26" s="775"/>
      <c r="BD26" s="775"/>
      <c r="BE26" s="775"/>
      <c r="BF26" s="776"/>
      <c r="BG26" s="680" t="s">
        <v>179</v>
      </c>
      <c r="BH26" s="681"/>
      <c r="BI26" s="681"/>
      <c r="BJ26" s="681"/>
      <c r="BK26" s="681"/>
      <c r="BL26" s="681"/>
      <c r="BM26" s="681"/>
      <c r="BN26" s="682"/>
      <c r="BO26" s="713" t="s">
        <v>236</v>
      </c>
      <c r="BP26" s="713"/>
      <c r="BQ26" s="713"/>
      <c r="BR26" s="713"/>
      <c r="BS26" s="686" t="s">
        <v>236</v>
      </c>
      <c r="BT26" s="681"/>
      <c r="BU26" s="681"/>
      <c r="BV26" s="681"/>
      <c r="BW26" s="681"/>
      <c r="BX26" s="681"/>
      <c r="BY26" s="681"/>
      <c r="BZ26" s="681"/>
      <c r="CA26" s="681"/>
      <c r="CB26" s="727"/>
      <c r="CD26" s="719" t="s">
        <v>306</v>
      </c>
      <c r="CE26" s="720"/>
      <c r="CF26" s="720"/>
      <c r="CG26" s="720"/>
      <c r="CH26" s="720"/>
      <c r="CI26" s="720"/>
      <c r="CJ26" s="720"/>
      <c r="CK26" s="720"/>
      <c r="CL26" s="720"/>
      <c r="CM26" s="720"/>
      <c r="CN26" s="720"/>
      <c r="CO26" s="720"/>
      <c r="CP26" s="720"/>
      <c r="CQ26" s="721"/>
      <c r="CR26" s="680">
        <v>1377205</v>
      </c>
      <c r="CS26" s="681"/>
      <c r="CT26" s="681"/>
      <c r="CU26" s="681"/>
      <c r="CV26" s="681"/>
      <c r="CW26" s="681"/>
      <c r="CX26" s="681"/>
      <c r="CY26" s="682"/>
      <c r="CZ26" s="683">
        <v>7</v>
      </c>
      <c r="DA26" s="701"/>
      <c r="DB26" s="701"/>
      <c r="DC26" s="702"/>
      <c r="DD26" s="686">
        <v>1303017</v>
      </c>
      <c r="DE26" s="681"/>
      <c r="DF26" s="681"/>
      <c r="DG26" s="681"/>
      <c r="DH26" s="681"/>
      <c r="DI26" s="681"/>
      <c r="DJ26" s="681"/>
      <c r="DK26" s="682"/>
      <c r="DL26" s="686" t="s">
        <v>248</v>
      </c>
      <c r="DM26" s="681"/>
      <c r="DN26" s="681"/>
      <c r="DO26" s="681"/>
      <c r="DP26" s="681"/>
      <c r="DQ26" s="681"/>
      <c r="DR26" s="681"/>
      <c r="DS26" s="681"/>
      <c r="DT26" s="681"/>
      <c r="DU26" s="681"/>
      <c r="DV26" s="682"/>
      <c r="DW26" s="683" t="s">
        <v>248</v>
      </c>
      <c r="DX26" s="701"/>
      <c r="DY26" s="701"/>
      <c r="DZ26" s="701"/>
      <c r="EA26" s="701"/>
      <c r="EB26" s="701"/>
      <c r="EC26" s="722"/>
    </row>
    <row r="27" spans="2:133" ht="11.25" customHeight="1">
      <c r="B27" s="677" t="s">
        <v>307</v>
      </c>
      <c r="C27" s="678"/>
      <c r="D27" s="678"/>
      <c r="E27" s="678"/>
      <c r="F27" s="678"/>
      <c r="G27" s="678"/>
      <c r="H27" s="678"/>
      <c r="I27" s="678"/>
      <c r="J27" s="678"/>
      <c r="K27" s="678"/>
      <c r="L27" s="678"/>
      <c r="M27" s="678"/>
      <c r="N27" s="678"/>
      <c r="O27" s="678"/>
      <c r="P27" s="678"/>
      <c r="Q27" s="679"/>
      <c r="R27" s="680">
        <v>1056</v>
      </c>
      <c r="S27" s="681"/>
      <c r="T27" s="681"/>
      <c r="U27" s="681"/>
      <c r="V27" s="681"/>
      <c r="W27" s="681"/>
      <c r="X27" s="681"/>
      <c r="Y27" s="682"/>
      <c r="Z27" s="713">
        <v>0</v>
      </c>
      <c r="AA27" s="713"/>
      <c r="AB27" s="713"/>
      <c r="AC27" s="713"/>
      <c r="AD27" s="714">
        <v>1056</v>
      </c>
      <c r="AE27" s="714"/>
      <c r="AF27" s="714"/>
      <c r="AG27" s="714"/>
      <c r="AH27" s="714"/>
      <c r="AI27" s="714"/>
      <c r="AJ27" s="714"/>
      <c r="AK27" s="714"/>
      <c r="AL27" s="683">
        <v>0</v>
      </c>
      <c r="AM27" s="684"/>
      <c r="AN27" s="684"/>
      <c r="AO27" s="715"/>
      <c r="AP27" s="677" t="s">
        <v>308</v>
      </c>
      <c r="AQ27" s="678"/>
      <c r="AR27" s="678"/>
      <c r="AS27" s="678"/>
      <c r="AT27" s="678"/>
      <c r="AU27" s="678"/>
      <c r="AV27" s="678"/>
      <c r="AW27" s="678"/>
      <c r="AX27" s="678"/>
      <c r="AY27" s="678"/>
      <c r="AZ27" s="678"/>
      <c r="BA27" s="678"/>
      <c r="BB27" s="678"/>
      <c r="BC27" s="678"/>
      <c r="BD27" s="678"/>
      <c r="BE27" s="678"/>
      <c r="BF27" s="679"/>
      <c r="BG27" s="680">
        <v>1521261</v>
      </c>
      <c r="BH27" s="681"/>
      <c r="BI27" s="681"/>
      <c r="BJ27" s="681"/>
      <c r="BK27" s="681"/>
      <c r="BL27" s="681"/>
      <c r="BM27" s="681"/>
      <c r="BN27" s="682"/>
      <c r="BO27" s="713">
        <v>100</v>
      </c>
      <c r="BP27" s="713"/>
      <c r="BQ27" s="713"/>
      <c r="BR27" s="713"/>
      <c r="BS27" s="686" t="s">
        <v>179</v>
      </c>
      <c r="BT27" s="681"/>
      <c r="BU27" s="681"/>
      <c r="BV27" s="681"/>
      <c r="BW27" s="681"/>
      <c r="BX27" s="681"/>
      <c r="BY27" s="681"/>
      <c r="BZ27" s="681"/>
      <c r="CA27" s="681"/>
      <c r="CB27" s="727"/>
      <c r="CD27" s="719" t="s">
        <v>309</v>
      </c>
      <c r="CE27" s="720"/>
      <c r="CF27" s="720"/>
      <c r="CG27" s="720"/>
      <c r="CH27" s="720"/>
      <c r="CI27" s="720"/>
      <c r="CJ27" s="720"/>
      <c r="CK27" s="720"/>
      <c r="CL27" s="720"/>
      <c r="CM27" s="720"/>
      <c r="CN27" s="720"/>
      <c r="CO27" s="720"/>
      <c r="CP27" s="720"/>
      <c r="CQ27" s="721"/>
      <c r="CR27" s="680">
        <v>1660316</v>
      </c>
      <c r="CS27" s="699"/>
      <c r="CT27" s="699"/>
      <c r="CU27" s="699"/>
      <c r="CV27" s="699"/>
      <c r="CW27" s="699"/>
      <c r="CX27" s="699"/>
      <c r="CY27" s="700"/>
      <c r="CZ27" s="683">
        <v>8.5</v>
      </c>
      <c r="DA27" s="701"/>
      <c r="DB27" s="701"/>
      <c r="DC27" s="702"/>
      <c r="DD27" s="686">
        <v>562816</v>
      </c>
      <c r="DE27" s="699"/>
      <c r="DF27" s="699"/>
      <c r="DG27" s="699"/>
      <c r="DH27" s="699"/>
      <c r="DI27" s="699"/>
      <c r="DJ27" s="699"/>
      <c r="DK27" s="700"/>
      <c r="DL27" s="686">
        <v>562816</v>
      </c>
      <c r="DM27" s="699"/>
      <c r="DN27" s="699"/>
      <c r="DO27" s="699"/>
      <c r="DP27" s="699"/>
      <c r="DQ27" s="699"/>
      <c r="DR27" s="699"/>
      <c r="DS27" s="699"/>
      <c r="DT27" s="699"/>
      <c r="DU27" s="699"/>
      <c r="DV27" s="700"/>
      <c r="DW27" s="683">
        <v>6.6</v>
      </c>
      <c r="DX27" s="701"/>
      <c r="DY27" s="701"/>
      <c r="DZ27" s="701"/>
      <c r="EA27" s="701"/>
      <c r="EB27" s="701"/>
      <c r="EC27" s="722"/>
    </row>
    <row r="28" spans="2:133" ht="11.25" customHeight="1">
      <c r="B28" s="677" t="s">
        <v>310</v>
      </c>
      <c r="C28" s="678"/>
      <c r="D28" s="678"/>
      <c r="E28" s="678"/>
      <c r="F28" s="678"/>
      <c r="G28" s="678"/>
      <c r="H28" s="678"/>
      <c r="I28" s="678"/>
      <c r="J28" s="678"/>
      <c r="K28" s="678"/>
      <c r="L28" s="678"/>
      <c r="M28" s="678"/>
      <c r="N28" s="678"/>
      <c r="O28" s="678"/>
      <c r="P28" s="678"/>
      <c r="Q28" s="679"/>
      <c r="R28" s="680">
        <v>218656</v>
      </c>
      <c r="S28" s="681"/>
      <c r="T28" s="681"/>
      <c r="U28" s="681"/>
      <c r="V28" s="681"/>
      <c r="W28" s="681"/>
      <c r="X28" s="681"/>
      <c r="Y28" s="682"/>
      <c r="Z28" s="713">
        <v>1.1000000000000001</v>
      </c>
      <c r="AA28" s="713"/>
      <c r="AB28" s="713"/>
      <c r="AC28" s="713"/>
      <c r="AD28" s="714" t="s">
        <v>236</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311</v>
      </c>
      <c r="CE28" s="720"/>
      <c r="CF28" s="720"/>
      <c r="CG28" s="720"/>
      <c r="CH28" s="720"/>
      <c r="CI28" s="720"/>
      <c r="CJ28" s="720"/>
      <c r="CK28" s="720"/>
      <c r="CL28" s="720"/>
      <c r="CM28" s="720"/>
      <c r="CN28" s="720"/>
      <c r="CO28" s="720"/>
      <c r="CP28" s="720"/>
      <c r="CQ28" s="721"/>
      <c r="CR28" s="680">
        <v>2358418</v>
      </c>
      <c r="CS28" s="681"/>
      <c r="CT28" s="681"/>
      <c r="CU28" s="681"/>
      <c r="CV28" s="681"/>
      <c r="CW28" s="681"/>
      <c r="CX28" s="681"/>
      <c r="CY28" s="682"/>
      <c r="CZ28" s="683">
        <v>12</v>
      </c>
      <c r="DA28" s="701"/>
      <c r="DB28" s="701"/>
      <c r="DC28" s="702"/>
      <c r="DD28" s="686">
        <v>2229789</v>
      </c>
      <c r="DE28" s="681"/>
      <c r="DF28" s="681"/>
      <c r="DG28" s="681"/>
      <c r="DH28" s="681"/>
      <c r="DI28" s="681"/>
      <c r="DJ28" s="681"/>
      <c r="DK28" s="682"/>
      <c r="DL28" s="686">
        <v>2229789</v>
      </c>
      <c r="DM28" s="681"/>
      <c r="DN28" s="681"/>
      <c r="DO28" s="681"/>
      <c r="DP28" s="681"/>
      <c r="DQ28" s="681"/>
      <c r="DR28" s="681"/>
      <c r="DS28" s="681"/>
      <c r="DT28" s="681"/>
      <c r="DU28" s="681"/>
      <c r="DV28" s="682"/>
      <c r="DW28" s="683">
        <v>26.2</v>
      </c>
      <c r="DX28" s="701"/>
      <c r="DY28" s="701"/>
      <c r="DZ28" s="701"/>
      <c r="EA28" s="701"/>
      <c r="EB28" s="701"/>
      <c r="EC28" s="722"/>
    </row>
    <row r="29" spans="2:133" ht="11.25" customHeight="1">
      <c r="B29" s="677" t="s">
        <v>312</v>
      </c>
      <c r="C29" s="678"/>
      <c r="D29" s="678"/>
      <c r="E29" s="678"/>
      <c r="F29" s="678"/>
      <c r="G29" s="678"/>
      <c r="H29" s="678"/>
      <c r="I29" s="678"/>
      <c r="J29" s="678"/>
      <c r="K29" s="678"/>
      <c r="L29" s="678"/>
      <c r="M29" s="678"/>
      <c r="N29" s="678"/>
      <c r="O29" s="678"/>
      <c r="P29" s="678"/>
      <c r="Q29" s="679"/>
      <c r="R29" s="680">
        <v>265651</v>
      </c>
      <c r="S29" s="681"/>
      <c r="T29" s="681"/>
      <c r="U29" s="681"/>
      <c r="V29" s="681"/>
      <c r="W29" s="681"/>
      <c r="X29" s="681"/>
      <c r="Y29" s="682"/>
      <c r="Z29" s="713">
        <v>1.3</v>
      </c>
      <c r="AA29" s="713"/>
      <c r="AB29" s="713"/>
      <c r="AC29" s="713"/>
      <c r="AD29" s="714">
        <v>3890</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313</v>
      </c>
      <c r="CE29" s="766"/>
      <c r="CF29" s="719" t="s">
        <v>70</v>
      </c>
      <c r="CG29" s="720"/>
      <c r="CH29" s="720"/>
      <c r="CI29" s="720"/>
      <c r="CJ29" s="720"/>
      <c r="CK29" s="720"/>
      <c r="CL29" s="720"/>
      <c r="CM29" s="720"/>
      <c r="CN29" s="720"/>
      <c r="CO29" s="720"/>
      <c r="CP29" s="720"/>
      <c r="CQ29" s="721"/>
      <c r="CR29" s="680">
        <v>2358418</v>
      </c>
      <c r="CS29" s="699"/>
      <c r="CT29" s="699"/>
      <c r="CU29" s="699"/>
      <c r="CV29" s="699"/>
      <c r="CW29" s="699"/>
      <c r="CX29" s="699"/>
      <c r="CY29" s="700"/>
      <c r="CZ29" s="683">
        <v>12</v>
      </c>
      <c r="DA29" s="701"/>
      <c r="DB29" s="701"/>
      <c r="DC29" s="702"/>
      <c r="DD29" s="686">
        <v>2229789</v>
      </c>
      <c r="DE29" s="699"/>
      <c r="DF29" s="699"/>
      <c r="DG29" s="699"/>
      <c r="DH29" s="699"/>
      <c r="DI29" s="699"/>
      <c r="DJ29" s="699"/>
      <c r="DK29" s="700"/>
      <c r="DL29" s="686">
        <v>2229789</v>
      </c>
      <c r="DM29" s="699"/>
      <c r="DN29" s="699"/>
      <c r="DO29" s="699"/>
      <c r="DP29" s="699"/>
      <c r="DQ29" s="699"/>
      <c r="DR29" s="699"/>
      <c r="DS29" s="699"/>
      <c r="DT29" s="699"/>
      <c r="DU29" s="699"/>
      <c r="DV29" s="700"/>
      <c r="DW29" s="683">
        <v>26.2</v>
      </c>
      <c r="DX29" s="701"/>
      <c r="DY29" s="701"/>
      <c r="DZ29" s="701"/>
      <c r="EA29" s="701"/>
      <c r="EB29" s="701"/>
      <c r="EC29" s="722"/>
    </row>
    <row r="30" spans="2:133" ht="11.25" customHeight="1">
      <c r="B30" s="677" t="s">
        <v>314</v>
      </c>
      <c r="C30" s="678"/>
      <c r="D30" s="678"/>
      <c r="E30" s="678"/>
      <c r="F30" s="678"/>
      <c r="G30" s="678"/>
      <c r="H30" s="678"/>
      <c r="I30" s="678"/>
      <c r="J30" s="678"/>
      <c r="K30" s="678"/>
      <c r="L30" s="678"/>
      <c r="M30" s="678"/>
      <c r="N30" s="678"/>
      <c r="O30" s="678"/>
      <c r="P30" s="678"/>
      <c r="Q30" s="679"/>
      <c r="R30" s="680">
        <v>82444</v>
      </c>
      <c r="S30" s="681"/>
      <c r="T30" s="681"/>
      <c r="U30" s="681"/>
      <c r="V30" s="681"/>
      <c r="W30" s="681"/>
      <c r="X30" s="681"/>
      <c r="Y30" s="682"/>
      <c r="Z30" s="713">
        <v>0.4</v>
      </c>
      <c r="AA30" s="713"/>
      <c r="AB30" s="713"/>
      <c r="AC30" s="713"/>
      <c r="AD30" s="714">
        <v>291</v>
      </c>
      <c r="AE30" s="714"/>
      <c r="AF30" s="714"/>
      <c r="AG30" s="714"/>
      <c r="AH30" s="714"/>
      <c r="AI30" s="714"/>
      <c r="AJ30" s="714"/>
      <c r="AK30" s="714"/>
      <c r="AL30" s="683">
        <v>0</v>
      </c>
      <c r="AM30" s="684"/>
      <c r="AN30" s="684"/>
      <c r="AO30" s="715"/>
      <c r="AP30" s="741" t="s">
        <v>230</v>
      </c>
      <c r="AQ30" s="742"/>
      <c r="AR30" s="742"/>
      <c r="AS30" s="742"/>
      <c r="AT30" s="742"/>
      <c r="AU30" s="742"/>
      <c r="AV30" s="742"/>
      <c r="AW30" s="742"/>
      <c r="AX30" s="742"/>
      <c r="AY30" s="742"/>
      <c r="AZ30" s="742"/>
      <c r="BA30" s="742"/>
      <c r="BB30" s="742"/>
      <c r="BC30" s="742"/>
      <c r="BD30" s="742"/>
      <c r="BE30" s="742"/>
      <c r="BF30" s="743"/>
      <c r="BG30" s="741" t="s">
        <v>315</v>
      </c>
      <c r="BH30" s="754"/>
      <c r="BI30" s="754"/>
      <c r="BJ30" s="754"/>
      <c r="BK30" s="754"/>
      <c r="BL30" s="754"/>
      <c r="BM30" s="754"/>
      <c r="BN30" s="754"/>
      <c r="BO30" s="754"/>
      <c r="BP30" s="754"/>
      <c r="BQ30" s="755"/>
      <c r="BR30" s="741" t="s">
        <v>316</v>
      </c>
      <c r="BS30" s="754"/>
      <c r="BT30" s="754"/>
      <c r="BU30" s="754"/>
      <c r="BV30" s="754"/>
      <c r="BW30" s="754"/>
      <c r="BX30" s="754"/>
      <c r="BY30" s="754"/>
      <c r="BZ30" s="754"/>
      <c r="CA30" s="754"/>
      <c r="CB30" s="755"/>
      <c r="CD30" s="767"/>
      <c r="CE30" s="768"/>
      <c r="CF30" s="719" t="s">
        <v>317</v>
      </c>
      <c r="CG30" s="720"/>
      <c r="CH30" s="720"/>
      <c r="CI30" s="720"/>
      <c r="CJ30" s="720"/>
      <c r="CK30" s="720"/>
      <c r="CL30" s="720"/>
      <c r="CM30" s="720"/>
      <c r="CN30" s="720"/>
      <c r="CO30" s="720"/>
      <c r="CP30" s="720"/>
      <c r="CQ30" s="721"/>
      <c r="CR30" s="680">
        <v>2255189</v>
      </c>
      <c r="CS30" s="681"/>
      <c r="CT30" s="681"/>
      <c r="CU30" s="681"/>
      <c r="CV30" s="681"/>
      <c r="CW30" s="681"/>
      <c r="CX30" s="681"/>
      <c r="CY30" s="682"/>
      <c r="CZ30" s="683">
        <v>11.5</v>
      </c>
      <c r="DA30" s="701"/>
      <c r="DB30" s="701"/>
      <c r="DC30" s="702"/>
      <c r="DD30" s="686">
        <v>2128255</v>
      </c>
      <c r="DE30" s="681"/>
      <c r="DF30" s="681"/>
      <c r="DG30" s="681"/>
      <c r="DH30" s="681"/>
      <c r="DI30" s="681"/>
      <c r="DJ30" s="681"/>
      <c r="DK30" s="682"/>
      <c r="DL30" s="686">
        <v>2128255</v>
      </c>
      <c r="DM30" s="681"/>
      <c r="DN30" s="681"/>
      <c r="DO30" s="681"/>
      <c r="DP30" s="681"/>
      <c r="DQ30" s="681"/>
      <c r="DR30" s="681"/>
      <c r="DS30" s="681"/>
      <c r="DT30" s="681"/>
      <c r="DU30" s="681"/>
      <c r="DV30" s="682"/>
      <c r="DW30" s="683">
        <v>25</v>
      </c>
      <c r="DX30" s="701"/>
      <c r="DY30" s="701"/>
      <c r="DZ30" s="701"/>
      <c r="EA30" s="701"/>
      <c r="EB30" s="701"/>
      <c r="EC30" s="722"/>
    </row>
    <row r="31" spans="2:133" ht="11.25" customHeight="1">
      <c r="B31" s="677" t="s">
        <v>318</v>
      </c>
      <c r="C31" s="678"/>
      <c r="D31" s="678"/>
      <c r="E31" s="678"/>
      <c r="F31" s="678"/>
      <c r="G31" s="678"/>
      <c r="H31" s="678"/>
      <c r="I31" s="678"/>
      <c r="J31" s="678"/>
      <c r="K31" s="678"/>
      <c r="L31" s="678"/>
      <c r="M31" s="678"/>
      <c r="N31" s="678"/>
      <c r="O31" s="678"/>
      <c r="P31" s="678"/>
      <c r="Q31" s="679"/>
      <c r="R31" s="680">
        <v>3561217</v>
      </c>
      <c r="S31" s="681"/>
      <c r="T31" s="681"/>
      <c r="U31" s="681"/>
      <c r="V31" s="681"/>
      <c r="W31" s="681"/>
      <c r="X31" s="681"/>
      <c r="Y31" s="682"/>
      <c r="Z31" s="713">
        <v>17.899999999999999</v>
      </c>
      <c r="AA31" s="713"/>
      <c r="AB31" s="713"/>
      <c r="AC31" s="713"/>
      <c r="AD31" s="714" t="s">
        <v>236</v>
      </c>
      <c r="AE31" s="714"/>
      <c r="AF31" s="714"/>
      <c r="AG31" s="714"/>
      <c r="AH31" s="714"/>
      <c r="AI31" s="714"/>
      <c r="AJ31" s="714"/>
      <c r="AK31" s="714"/>
      <c r="AL31" s="683" t="s">
        <v>236</v>
      </c>
      <c r="AM31" s="684"/>
      <c r="AN31" s="684"/>
      <c r="AO31" s="715"/>
      <c r="AP31" s="756" t="s">
        <v>319</v>
      </c>
      <c r="AQ31" s="757"/>
      <c r="AR31" s="757"/>
      <c r="AS31" s="757"/>
      <c r="AT31" s="762" t="s">
        <v>320</v>
      </c>
      <c r="AU31" s="231"/>
      <c r="AV31" s="231"/>
      <c r="AW31" s="231"/>
      <c r="AX31" s="746" t="s">
        <v>195</v>
      </c>
      <c r="AY31" s="747"/>
      <c r="AZ31" s="747"/>
      <c r="BA31" s="747"/>
      <c r="BB31" s="747"/>
      <c r="BC31" s="747"/>
      <c r="BD31" s="747"/>
      <c r="BE31" s="747"/>
      <c r="BF31" s="748"/>
      <c r="BG31" s="749">
        <v>99.4</v>
      </c>
      <c r="BH31" s="750"/>
      <c r="BI31" s="750"/>
      <c r="BJ31" s="750"/>
      <c r="BK31" s="750"/>
      <c r="BL31" s="750"/>
      <c r="BM31" s="751">
        <v>97.8</v>
      </c>
      <c r="BN31" s="750"/>
      <c r="BO31" s="750"/>
      <c r="BP31" s="750"/>
      <c r="BQ31" s="752"/>
      <c r="BR31" s="749">
        <v>99.4</v>
      </c>
      <c r="BS31" s="750"/>
      <c r="BT31" s="750"/>
      <c r="BU31" s="750"/>
      <c r="BV31" s="750"/>
      <c r="BW31" s="750"/>
      <c r="BX31" s="751">
        <v>97.3</v>
      </c>
      <c r="BY31" s="750"/>
      <c r="BZ31" s="750"/>
      <c r="CA31" s="750"/>
      <c r="CB31" s="752"/>
      <c r="CD31" s="767"/>
      <c r="CE31" s="768"/>
      <c r="CF31" s="719" t="s">
        <v>321</v>
      </c>
      <c r="CG31" s="720"/>
      <c r="CH31" s="720"/>
      <c r="CI31" s="720"/>
      <c r="CJ31" s="720"/>
      <c r="CK31" s="720"/>
      <c r="CL31" s="720"/>
      <c r="CM31" s="720"/>
      <c r="CN31" s="720"/>
      <c r="CO31" s="720"/>
      <c r="CP31" s="720"/>
      <c r="CQ31" s="721"/>
      <c r="CR31" s="680">
        <v>103229</v>
      </c>
      <c r="CS31" s="699"/>
      <c r="CT31" s="699"/>
      <c r="CU31" s="699"/>
      <c r="CV31" s="699"/>
      <c r="CW31" s="699"/>
      <c r="CX31" s="699"/>
      <c r="CY31" s="700"/>
      <c r="CZ31" s="683">
        <v>0.5</v>
      </c>
      <c r="DA31" s="701"/>
      <c r="DB31" s="701"/>
      <c r="DC31" s="702"/>
      <c r="DD31" s="686">
        <v>101534</v>
      </c>
      <c r="DE31" s="699"/>
      <c r="DF31" s="699"/>
      <c r="DG31" s="699"/>
      <c r="DH31" s="699"/>
      <c r="DI31" s="699"/>
      <c r="DJ31" s="699"/>
      <c r="DK31" s="700"/>
      <c r="DL31" s="686">
        <v>101534</v>
      </c>
      <c r="DM31" s="699"/>
      <c r="DN31" s="699"/>
      <c r="DO31" s="699"/>
      <c r="DP31" s="699"/>
      <c r="DQ31" s="699"/>
      <c r="DR31" s="699"/>
      <c r="DS31" s="699"/>
      <c r="DT31" s="699"/>
      <c r="DU31" s="699"/>
      <c r="DV31" s="700"/>
      <c r="DW31" s="683">
        <v>1.2</v>
      </c>
      <c r="DX31" s="701"/>
      <c r="DY31" s="701"/>
      <c r="DZ31" s="701"/>
      <c r="EA31" s="701"/>
      <c r="EB31" s="701"/>
      <c r="EC31" s="722"/>
    </row>
    <row r="32" spans="2:133" ht="11.25" customHeight="1">
      <c r="B32" s="771" t="s">
        <v>322</v>
      </c>
      <c r="C32" s="772"/>
      <c r="D32" s="772"/>
      <c r="E32" s="772"/>
      <c r="F32" s="772"/>
      <c r="G32" s="772"/>
      <c r="H32" s="772"/>
      <c r="I32" s="772"/>
      <c r="J32" s="772"/>
      <c r="K32" s="772"/>
      <c r="L32" s="772"/>
      <c r="M32" s="772"/>
      <c r="N32" s="772"/>
      <c r="O32" s="772"/>
      <c r="P32" s="772"/>
      <c r="Q32" s="773"/>
      <c r="R32" s="680" t="s">
        <v>248</v>
      </c>
      <c r="S32" s="681"/>
      <c r="T32" s="681"/>
      <c r="U32" s="681"/>
      <c r="V32" s="681"/>
      <c r="W32" s="681"/>
      <c r="X32" s="681"/>
      <c r="Y32" s="682"/>
      <c r="Z32" s="713" t="s">
        <v>248</v>
      </c>
      <c r="AA32" s="713"/>
      <c r="AB32" s="713"/>
      <c r="AC32" s="713"/>
      <c r="AD32" s="714" t="s">
        <v>179</v>
      </c>
      <c r="AE32" s="714"/>
      <c r="AF32" s="714"/>
      <c r="AG32" s="714"/>
      <c r="AH32" s="714"/>
      <c r="AI32" s="714"/>
      <c r="AJ32" s="714"/>
      <c r="AK32" s="714"/>
      <c r="AL32" s="683" t="s">
        <v>248</v>
      </c>
      <c r="AM32" s="684"/>
      <c r="AN32" s="684"/>
      <c r="AO32" s="715"/>
      <c r="AP32" s="758"/>
      <c r="AQ32" s="759"/>
      <c r="AR32" s="759"/>
      <c r="AS32" s="759"/>
      <c r="AT32" s="763"/>
      <c r="AU32" s="230" t="s">
        <v>323</v>
      </c>
      <c r="AV32" s="230"/>
      <c r="AW32" s="230"/>
      <c r="AX32" s="677" t="s">
        <v>324</v>
      </c>
      <c r="AY32" s="678"/>
      <c r="AZ32" s="678"/>
      <c r="BA32" s="678"/>
      <c r="BB32" s="678"/>
      <c r="BC32" s="678"/>
      <c r="BD32" s="678"/>
      <c r="BE32" s="678"/>
      <c r="BF32" s="679"/>
      <c r="BG32" s="753">
        <v>99.6</v>
      </c>
      <c r="BH32" s="699"/>
      <c r="BI32" s="699"/>
      <c r="BJ32" s="699"/>
      <c r="BK32" s="699"/>
      <c r="BL32" s="699"/>
      <c r="BM32" s="684">
        <v>99.2</v>
      </c>
      <c r="BN32" s="745"/>
      <c r="BO32" s="745"/>
      <c r="BP32" s="745"/>
      <c r="BQ32" s="726"/>
      <c r="BR32" s="753">
        <v>99.7</v>
      </c>
      <c r="BS32" s="699"/>
      <c r="BT32" s="699"/>
      <c r="BU32" s="699"/>
      <c r="BV32" s="699"/>
      <c r="BW32" s="699"/>
      <c r="BX32" s="684">
        <v>98.6</v>
      </c>
      <c r="BY32" s="745"/>
      <c r="BZ32" s="745"/>
      <c r="CA32" s="745"/>
      <c r="CB32" s="726"/>
      <c r="CD32" s="769"/>
      <c r="CE32" s="770"/>
      <c r="CF32" s="719" t="s">
        <v>325</v>
      </c>
      <c r="CG32" s="720"/>
      <c r="CH32" s="720"/>
      <c r="CI32" s="720"/>
      <c r="CJ32" s="720"/>
      <c r="CK32" s="720"/>
      <c r="CL32" s="720"/>
      <c r="CM32" s="720"/>
      <c r="CN32" s="720"/>
      <c r="CO32" s="720"/>
      <c r="CP32" s="720"/>
      <c r="CQ32" s="721"/>
      <c r="CR32" s="680" t="s">
        <v>236</v>
      </c>
      <c r="CS32" s="681"/>
      <c r="CT32" s="681"/>
      <c r="CU32" s="681"/>
      <c r="CV32" s="681"/>
      <c r="CW32" s="681"/>
      <c r="CX32" s="681"/>
      <c r="CY32" s="682"/>
      <c r="CZ32" s="683" t="s">
        <v>236</v>
      </c>
      <c r="DA32" s="701"/>
      <c r="DB32" s="701"/>
      <c r="DC32" s="702"/>
      <c r="DD32" s="686" t="s">
        <v>236</v>
      </c>
      <c r="DE32" s="681"/>
      <c r="DF32" s="681"/>
      <c r="DG32" s="681"/>
      <c r="DH32" s="681"/>
      <c r="DI32" s="681"/>
      <c r="DJ32" s="681"/>
      <c r="DK32" s="682"/>
      <c r="DL32" s="686" t="s">
        <v>236</v>
      </c>
      <c r="DM32" s="681"/>
      <c r="DN32" s="681"/>
      <c r="DO32" s="681"/>
      <c r="DP32" s="681"/>
      <c r="DQ32" s="681"/>
      <c r="DR32" s="681"/>
      <c r="DS32" s="681"/>
      <c r="DT32" s="681"/>
      <c r="DU32" s="681"/>
      <c r="DV32" s="682"/>
      <c r="DW32" s="683" t="s">
        <v>248</v>
      </c>
      <c r="DX32" s="701"/>
      <c r="DY32" s="701"/>
      <c r="DZ32" s="701"/>
      <c r="EA32" s="701"/>
      <c r="EB32" s="701"/>
      <c r="EC32" s="722"/>
    </row>
    <row r="33" spans="2:133" ht="11.25" customHeight="1">
      <c r="B33" s="677" t="s">
        <v>326</v>
      </c>
      <c r="C33" s="678"/>
      <c r="D33" s="678"/>
      <c r="E33" s="678"/>
      <c r="F33" s="678"/>
      <c r="G33" s="678"/>
      <c r="H33" s="678"/>
      <c r="I33" s="678"/>
      <c r="J33" s="678"/>
      <c r="K33" s="678"/>
      <c r="L33" s="678"/>
      <c r="M33" s="678"/>
      <c r="N33" s="678"/>
      <c r="O33" s="678"/>
      <c r="P33" s="678"/>
      <c r="Q33" s="679"/>
      <c r="R33" s="680">
        <v>1162226</v>
      </c>
      <c r="S33" s="681"/>
      <c r="T33" s="681"/>
      <c r="U33" s="681"/>
      <c r="V33" s="681"/>
      <c r="W33" s="681"/>
      <c r="X33" s="681"/>
      <c r="Y33" s="682"/>
      <c r="Z33" s="713">
        <v>5.8</v>
      </c>
      <c r="AA33" s="713"/>
      <c r="AB33" s="713"/>
      <c r="AC33" s="713"/>
      <c r="AD33" s="714" t="s">
        <v>248</v>
      </c>
      <c r="AE33" s="714"/>
      <c r="AF33" s="714"/>
      <c r="AG33" s="714"/>
      <c r="AH33" s="714"/>
      <c r="AI33" s="714"/>
      <c r="AJ33" s="714"/>
      <c r="AK33" s="714"/>
      <c r="AL33" s="683" t="s">
        <v>248</v>
      </c>
      <c r="AM33" s="684"/>
      <c r="AN33" s="684"/>
      <c r="AO33" s="715"/>
      <c r="AP33" s="760"/>
      <c r="AQ33" s="761"/>
      <c r="AR33" s="761"/>
      <c r="AS33" s="761"/>
      <c r="AT33" s="764"/>
      <c r="AU33" s="232"/>
      <c r="AV33" s="232"/>
      <c r="AW33" s="232"/>
      <c r="AX33" s="661" t="s">
        <v>327</v>
      </c>
      <c r="AY33" s="662"/>
      <c r="AZ33" s="662"/>
      <c r="BA33" s="662"/>
      <c r="BB33" s="662"/>
      <c r="BC33" s="662"/>
      <c r="BD33" s="662"/>
      <c r="BE33" s="662"/>
      <c r="BF33" s="663"/>
      <c r="BG33" s="744">
        <v>99</v>
      </c>
      <c r="BH33" s="665"/>
      <c r="BI33" s="665"/>
      <c r="BJ33" s="665"/>
      <c r="BK33" s="665"/>
      <c r="BL33" s="665"/>
      <c r="BM33" s="707">
        <v>95.6</v>
      </c>
      <c r="BN33" s="665"/>
      <c r="BO33" s="665"/>
      <c r="BP33" s="665"/>
      <c r="BQ33" s="709"/>
      <c r="BR33" s="744">
        <v>98.9</v>
      </c>
      <c r="BS33" s="665"/>
      <c r="BT33" s="665"/>
      <c r="BU33" s="665"/>
      <c r="BV33" s="665"/>
      <c r="BW33" s="665"/>
      <c r="BX33" s="707">
        <v>95.1</v>
      </c>
      <c r="BY33" s="665"/>
      <c r="BZ33" s="665"/>
      <c r="CA33" s="665"/>
      <c r="CB33" s="709"/>
      <c r="CD33" s="719" t="s">
        <v>328</v>
      </c>
      <c r="CE33" s="720"/>
      <c r="CF33" s="720"/>
      <c r="CG33" s="720"/>
      <c r="CH33" s="720"/>
      <c r="CI33" s="720"/>
      <c r="CJ33" s="720"/>
      <c r="CK33" s="720"/>
      <c r="CL33" s="720"/>
      <c r="CM33" s="720"/>
      <c r="CN33" s="720"/>
      <c r="CO33" s="720"/>
      <c r="CP33" s="720"/>
      <c r="CQ33" s="721"/>
      <c r="CR33" s="680">
        <v>8082068</v>
      </c>
      <c r="CS33" s="699"/>
      <c r="CT33" s="699"/>
      <c r="CU33" s="699"/>
      <c r="CV33" s="699"/>
      <c r="CW33" s="699"/>
      <c r="CX33" s="699"/>
      <c r="CY33" s="700"/>
      <c r="CZ33" s="683">
        <v>41.3</v>
      </c>
      <c r="DA33" s="701"/>
      <c r="DB33" s="701"/>
      <c r="DC33" s="702"/>
      <c r="DD33" s="686">
        <v>4767098</v>
      </c>
      <c r="DE33" s="699"/>
      <c r="DF33" s="699"/>
      <c r="DG33" s="699"/>
      <c r="DH33" s="699"/>
      <c r="DI33" s="699"/>
      <c r="DJ33" s="699"/>
      <c r="DK33" s="700"/>
      <c r="DL33" s="686">
        <v>3033002</v>
      </c>
      <c r="DM33" s="699"/>
      <c r="DN33" s="699"/>
      <c r="DO33" s="699"/>
      <c r="DP33" s="699"/>
      <c r="DQ33" s="699"/>
      <c r="DR33" s="699"/>
      <c r="DS33" s="699"/>
      <c r="DT33" s="699"/>
      <c r="DU33" s="699"/>
      <c r="DV33" s="700"/>
      <c r="DW33" s="683">
        <v>35.6</v>
      </c>
      <c r="DX33" s="701"/>
      <c r="DY33" s="701"/>
      <c r="DZ33" s="701"/>
      <c r="EA33" s="701"/>
      <c r="EB33" s="701"/>
      <c r="EC33" s="722"/>
    </row>
    <row r="34" spans="2:133" ht="11.25" customHeight="1">
      <c r="B34" s="677" t="s">
        <v>329</v>
      </c>
      <c r="C34" s="678"/>
      <c r="D34" s="678"/>
      <c r="E34" s="678"/>
      <c r="F34" s="678"/>
      <c r="G34" s="678"/>
      <c r="H34" s="678"/>
      <c r="I34" s="678"/>
      <c r="J34" s="678"/>
      <c r="K34" s="678"/>
      <c r="L34" s="678"/>
      <c r="M34" s="678"/>
      <c r="N34" s="678"/>
      <c r="O34" s="678"/>
      <c r="P34" s="678"/>
      <c r="Q34" s="679"/>
      <c r="R34" s="680">
        <v>14113</v>
      </c>
      <c r="S34" s="681"/>
      <c r="T34" s="681"/>
      <c r="U34" s="681"/>
      <c r="V34" s="681"/>
      <c r="W34" s="681"/>
      <c r="X34" s="681"/>
      <c r="Y34" s="682"/>
      <c r="Z34" s="713">
        <v>0.1</v>
      </c>
      <c r="AA34" s="713"/>
      <c r="AB34" s="713"/>
      <c r="AC34" s="713"/>
      <c r="AD34" s="714">
        <v>2259</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330</v>
      </c>
      <c r="CE34" s="720"/>
      <c r="CF34" s="720"/>
      <c r="CG34" s="720"/>
      <c r="CH34" s="720"/>
      <c r="CI34" s="720"/>
      <c r="CJ34" s="720"/>
      <c r="CK34" s="720"/>
      <c r="CL34" s="720"/>
      <c r="CM34" s="720"/>
      <c r="CN34" s="720"/>
      <c r="CO34" s="720"/>
      <c r="CP34" s="720"/>
      <c r="CQ34" s="721"/>
      <c r="CR34" s="680">
        <v>1861424</v>
      </c>
      <c r="CS34" s="681"/>
      <c r="CT34" s="681"/>
      <c r="CU34" s="681"/>
      <c r="CV34" s="681"/>
      <c r="CW34" s="681"/>
      <c r="CX34" s="681"/>
      <c r="CY34" s="682"/>
      <c r="CZ34" s="683">
        <v>9.5</v>
      </c>
      <c r="DA34" s="701"/>
      <c r="DB34" s="701"/>
      <c r="DC34" s="702"/>
      <c r="DD34" s="686">
        <v>1209027</v>
      </c>
      <c r="DE34" s="681"/>
      <c r="DF34" s="681"/>
      <c r="DG34" s="681"/>
      <c r="DH34" s="681"/>
      <c r="DI34" s="681"/>
      <c r="DJ34" s="681"/>
      <c r="DK34" s="682"/>
      <c r="DL34" s="686">
        <v>937425</v>
      </c>
      <c r="DM34" s="681"/>
      <c r="DN34" s="681"/>
      <c r="DO34" s="681"/>
      <c r="DP34" s="681"/>
      <c r="DQ34" s="681"/>
      <c r="DR34" s="681"/>
      <c r="DS34" s="681"/>
      <c r="DT34" s="681"/>
      <c r="DU34" s="681"/>
      <c r="DV34" s="682"/>
      <c r="DW34" s="683">
        <v>11</v>
      </c>
      <c r="DX34" s="701"/>
      <c r="DY34" s="701"/>
      <c r="DZ34" s="701"/>
      <c r="EA34" s="701"/>
      <c r="EB34" s="701"/>
      <c r="EC34" s="722"/>
    </row>
    <row r="35" spans="2:133" ht="11.25" customHeight="1">
      <c r="B35" s="677" t="s">
        <v>331</v>
      </c>
      <c r="C35" s="678"/>
      <c r="D35" s="678"/>
      <c r="E35" s="678"/>
      <c r="F35" s="678"/>
      <c r="G35" s="678"/>
      <c r="H35" s="678"/>
      <c r="I35" s="678"/>
      <c r="J35" s="678"/>
      <c r="K35" s="678"/>
      <c r="L35" s="678"/>
      <c r="M35" s="678"/>
      <c r="N35" s="678"/>
      <c r="O35" s="678"/>
      <c r="P35" s="678"/>
      <c r="Q35" s="679"/>
      <c r="R35" s="680">
        <v>27406</v>
      </c>
      <c r="S35" s="681"/>
      <c r="T35" s="681"/>
      <c r="U35" s="681"/>
      <c r="V35" s="681"/>
      <c r="W35" s="681"/>
      <c r="X35" s="681"/>
      <c r="Y35" s="682"/>
      <c r="Z35" s="713">
        <v>0.1</v>
      </c>
      <c r="AA35" s="713"/>
      <c r="AB35" s="713"/>
      <c r="AC35" s="713"/>
      <c r="AD35" s="714" t="s">
        <v>236</v>
      </c>
      <c r="AE35" s="714"/>
      <c r="AF35" s="714"/>
      <c r="AG35" s="714"/>
      <c r="AH35" s="714"/>
      <c r="AI35" s="714"/>
      <c r="AJ35" s="714"/>
      <c r="AK35" s="714"/>
      <c r="AL35" s="683" t="s">
        <v>248</v>
      </c>
      <c r="AM35" s="684"/>
      <c r="AN35" s="684"/>
      <c r="AO35" s="715"/>
      <c r="AP35" s="235"/>
      <c r="AQ35" s="741" t="s">
        <v>332</v>
      </c>
      <c r="AR35" s="742"/>
      <c r="AS35" s="742"/>
      <c r="AT35" s="742"/>
      <c r="AU35" s="742"/>
      <c r="AV35" s="742"/>
      <c r="AW35" s="742"/>
      <c r="AX35" s="742"/>
      <c r="AY35" s="742"/>
      <c r="AZ35" s="742"/>
      <c r="BA35" s="742"/>
      <c r="BB35" s="742"/>
      <c r="BC35" s="742"/>
      <c r="BD35" s="742"/>
      <c r="BE35" s="742"/>
      <c r="BF35" s="743"/>
      <c r="BG35" s="741" t="s">
        <v>333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334</v>
      </c>
      <c r="CE35" s="720"/>
      <c r="CF35" s="720"/>
      <c r="CG35" s="720"/>
      <c r="CH35" s="720"/>
      <c r="CI35" s="720"/>
      <c r="CJ35" s="720"/>
      <c r="CK35" s="720"/>
      <c r="CL35" s="720"/>
      <c r="CM35" s="720"/>
      <c r="CN35" s="720"/>
      <c r="CO35" s="720"/>
      <c r="CP35" s="720"/>
      <c r="CQ35" s="721"/>
      <c r="CR35" s="680">
        <v>111559</v>
      </c>
      <c r="CS35" s="699"/>
      <c r="CT35" s="699"/>
      <c r="CU35" s="699"/>
      <c r="CV35" s="699"/>
      <c r="CW35" s="699"/>
      <c r="CX35" s="699"/>
      <c r="CY35" s="700"/>
      <c r="CZ35" s="683">
        <v>0.6</v>
      </c>
      <c r="DA35" s="701"/>
      <c r="DB35" s="701"/>
      <c r="DC35" s="702"/>
      <c r="DD35" s="686">
        <v>60864</v>
      </c>
      <c r="DE35" s="699"/>
      <c r="DF35" s="699"/>
      <c r="DG35" s="699"/>
      <c r="DH35" s="699"/>
      <c r="DI35" s="699"/>
      <c r="DJ35" s="699"/>
      <c r="DK35" s="700"/>
      <c r="DL35" s="686">
        <v>58040</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335</v>
      </c>
      <c r="C36" s="678"/>
      <c r="D36" s="678"/>
      <c r="E36" s="678"/>
      <c r="F36" s="678"/>
      <c r="G36" s="678"/>
      <c r="H36" s="678"/>
      <c r="I36" s="678"/>
      <c r="J36" s="678"/>
      <c r="K36" s="678"/>
      <c r="L36" s="678"/>
      <c r="M36" s="678"/>
      <c r="N36" s="678"/>
      <c r="O36" s="678"/>
      <c r="P36" s="678"/>
      <c r="Q36" s="679"/>
      <c r="R36" s="680">
        <v>652309</v>
      </c>
      <c r="S36" s="681"/>
      <c r="T36" s="681"/>
      <c r="U36" s="681"/>
      <c r="V36" s="681"/>
      <c r="W36" s="681"/>
      <c r="X36" s="681"/>
      <c r="Y36" s="682"/>
      <c r="Z36" s="713">
        <v>3.3</v>
      </c>
      <c r="AA36" s="713"/>
      <c r="AB36" s="713"/>
      <c r="AC36" s="713"/>
      <c r="AD36" s="714" t="s">
        <v>236</v>
      </c>
      <c r="AE36" s="714"/>
      <c r="AF36" s="714"/>
      <c r="AG36" s="714"/>
      <c r="AH36" s="714"/>
      <c r="AI36" s="714"/>
      <c r="AJ36" s="714"/>
      <c r="AK36" s="714"/>
      <c r="AL36" s="683" t="s">
        <v>248</v>
      </c>
      <c r="AM36" s="684"/>
      <c r="AN36" s="684"/>
      <c r="AO36" s="715"/>
      <c r="AP36" s="235"/>
      <c r="AQ36" s="732" t="s">
        <v>336</v>
      </c>
      <c r="AR36" s="733"/>
      <c r="AS36" s="733"/>
      <c r="AT36" s="733"/>
      <c r="AU36" s="733"/>
      <c r="AV36" s="733"/>
      <c r="AW36" s="733"/>
      <c r="AX36" s="733"/>
      <c r="AY36" s="734"/>
      <c r="AZ36" s="735">
        <v>2043857</v>
      </c>
      <c r="BA36" s="736"/>
      <c r="BB36" s="736"/>
      <c r="BC36" s="736"/>
      <c r="BD36" s="736"/>
      <c r="BE36" s="736"/>
      <c r="BF36" s="737"/>
      <c r="BG36" s="738" t="s">
        <v>337</v>
      </c>
      <c r="BH36" s="739"/>
      <c r="BI36" s="739"/>
      <c r="BJ36" s="739"/>
      <c r="BK36" s="739"/>
      <c r="BL36" s="739"/>
      <c r="BM36" s="739"/>
      <c r="BN36" s="739"/>
      <c r="BO36" s="739"/>
      <c r="BP36" s="739"/>
      <c r="BQ36" s="739"/>
      <c r="BR36" s="739"/>
      <c r="BS36" s="739"/>
      <c r="BT36" s="739"/>
      <c r="BU36" s="740"/>
      <c r="BV36" s="735">
        <v>37795</v>
      </c>
      <c r="BW36" s="736"/>
      <c r="BX36" s="736"/>
      <c r="BY36" s="736"/>
      <c r="BZ36" s="736"/>
      <c r="CA36" s="736"/>
      <c r="CB36" s="737"/>
      <c r="CD36" s="719" t="s">
        <v>338</v>
      </c>
      <c r="CE36" s="720"/>
      <c r="CF36" s="720"/>
      <c r="CG36" s="720"/>
      <c r="CH36" s="720"/>
      <c r="CI36" s="720"/>
      <c r="CJ36" s="720"/>
      <c r="CK36" s="720"/>
      <c r="CL36" s="720"/>
      <c r="CM36" s="720"/>
      <c r="CN36" s="720"/>
      <c r="CO36" s="720"/>
      <c r="CP36" s="720"/>
      <c r="CQ36" s="721"/>
      <c r="CR36" s="680">
        <v>4681587</v>
      </c>
      <c r="CS36" s="681"/>
      <c r="CT36" s="681"/>
      <c r="CU36" s="681"/>
      <c r="CV36" s="681"/>
      <c r="CW36" s="681"/>
      <c r="CX36" s="681"/>
      <c r="CY36" s="682"/>
      <c r="CZ36" s="683">
        <v>23.9</v>
      </c>
      <c r="DA36" s="701"/>
      <c r="DB36" s="701"/>
      <c r="DC36" s="702"/>
      <c r="DD36" s="686">
        <v>2331584</v>
      </c>
      <c r="DE36" s="681"/>
      <c r="DF36" s="681"/>
      <c r="DG36" s="681"/>
      <c r="DH36" s="681"/>
      <c r="DI36" s="681"/>
      <c r="DJ36" s="681"/>
      <c r="DK36" s="682"/>
      <c r="DL36" s="686">
        <v>879571</v>
      </c>
      <c r="DM36" s="681"/>
      <c r="DN36" s="681"/>
      <c r="DO36" s="681"/>
      <c r="DP36" s="681"/>
      <c r="DQ36" s="681"/>
      <c r="DR36" s="681"/>
      <c r="DS36" s="681"/>
      <c r="DT36" s="681"/>
      <c r="DU36" s="681"/>
      <c r="DV36" s="682"/>
      <c r="DW36" s="683">
        <v>10.3</v>
      </c>
      <c r="DX36" s="701"/>
      <c r="DY36" s="701"/>
      <c r="DZ36" s="701"/>
      <c r="EA36" s="701"/>
      <c r="EB36" s="701"/>
      <c r="EC36" s="722"/>
    </row>
    <row r="37" spans="2:133" ht="11.25" customHeight="1">
      <c r="B37" s="677" t="s">
        <v>339</v>
      </c>
      <c r="C37" s="678"/>
      <c r="D37" s="678"/>
      <c r="E37" s="678"/>
      <c r="F37" s="678"/>
      <c r="G37" s="678"/>
      <c r="H37" s="678"/>
      <c r="I37" s="678"/>
      <c r="J37" s="678"/>
      <c r="K37" s="678"/>
      <c r="L37" s="678"/>
      <c r="M37" s="678"/>
      <c r="N37" s="678"/>
      <c r="O37" s="678"/>
      <c r="P37" s="678"/>
      <c r="Q37" s="679"/>
      <c r="R37" s="680">
        <v>141950</v>
      </c>
      <c r="S37" s="681"/>
      <c r="T37" s="681"/>
      <c r="U37" s="681"/>
      <c r="V37" s="681"/>
      <c r="W37" s="681"/>
      <c r="X37" s="681"/>
      <c r="Y37" s="682"/>
      <c r="Z37" s="713">
        <v>0.7</v>
      </c>
      <c r="AA37" s="713"/>
      <c r="AB37" s="713"/>
      <c r="AC37" s="713"/>
      <c r="AD37" s="714" t="s">
        <v>236</v>
      </c>
      <c r="AE37" s="714"/>
      <c r="AF37" s="714"/>
      <c r="AG37" s="714"/>
      <c r="AH37" s="714"/>
      <c r="AI37" s="714"/>
      <c r="AJ37" s="714"/>
      <c r="AK37" s="714"/>
      <c r="AL37" s="683" t="s">
        <v>236</v>
      </c>
      <c r="AM37" s="684"/>
      <c r="AN37" s="684"/>
      <c r="AO37" s="715"/>
      <c r="AQ37" s="723" t="s">
        <v>340</v>
      </c>
      <c r="AR37" s="724"/>
      <c r="AS37" s="724"/>
      <c r="AT37" s="724"/>
      <c r="AU37" s="724"/>
      <c r="AV37" s="724"/>
      <c r="AW37" s="724"/>
      <c r="AX37" s="724"/>
      <c r="AY37" s="725"/>
      <c r="AZ37" s="680">
        <v>583070</v>
      </c>
      <c r="BA37" s="681"/>
      <c r="BB37" s="681"/>
      <c r="BC37" s="681"/>
      <c r="BD37" s="699"/>
      <c r="BE37" s="699"/>
      <c r="BF37" s="726"/>
      <c r="BG37" s="719" t="s">
        <v>341</v>
      </c>
      <c r="BH37" s="720"/>
      <c r="BI37" s="720"/>
      <c r="BJ37" s="720"/>
      <c r="BK37" s="720"/>
      <c r="BL37" s="720"/>
      <c r="BM37" s="720"/>
      <c r="BN37" s="720"/>
      <c r="BO37" s="720"/>
      <c r="BP37" s="720"/>
      <c r="BQ37" s="720"/>
      <c r="BR37" s="720"/>
      <c r="BS37" s="720"/>
      <c r="BT37" s="720"/>
      <c r="BU37" s="721"/>
      <c r="BV37" s="680">
        <v>12694</v>
      </c>
      <c r="BW37" s="681"/>
      <c r="BX37" s="681"/>
      <c r="BY37" s="681"/>
      <c r="BZ37" s="681"/>
      <c r="CA37" s="681"/>
      <c r="CB37" s="727"/>
      <c r="CD37" s="719" t="s">
        <v>342</v>
      </c>
      <c r="CE37" s="720"/>
      <c r="CF37" s="720"/>
      <c r="CG37" s="720"/>
      <c r="CH37" s="720"/>
      <c r="CI37" s="720"/>
      <c r="CJ37" s="720"/>
      <c r="CK37" s="720"/>
      <c r="CL37" s="720"/>
      <c r="CM37" s="720"/>
      <c r="CN37" s="720"/>
      <c r="CO37" s="720"/>
      <c r="CP37" s="720"/>
      <c r="CQ37" s="721"/>
      <c r="CR37" s="680">
        <v>700905</v>
      </c>
      <c r="CS37" s="699"/>
      <c r="CT37" s="699"/>
      <c r="CU37" s="699"/>
      <c r="CV37" s="699"/>
      <c r="CW37" s="699"/>
      <c r="CX37" s="699"/>
      <c r="CY37" s="700"/>
      <c r="CZ37" s="683">
        <v>3.6</v>
      </c>
      <c r="DA37" s="701"/>
      <c r="DB37" s="701"/>
      <c r="DC37" s="702"/>
      <c r="DD37" s="686">
        <v>670609</v>
      </c>
      <c r="DE37" s="699"/>
      <c r="DF37" s="699"/>
      <c r="DG37" s="699"/>
      <c r="DH37" s="699"/>
      <c r="DI37" s="699"/>
      <c r="DJ37" s="699"/>
      <c r="DK37" s="700"/>
      <c r="DL37" s="686">
        <v>533587</v>
      </c>
      <c r="DM37" s="699"/>
      <c r="DN37" s="699"/>
      <c r="DO37" s="699"/>
      <c r="DP37" s="699"/>
      <c r="DQ37" s="699"/>
      <c r="DR37" s="699"/>
      <c r="DS37" s="699"/>
      <c r="DT37" s="699"/>
      <c r="DU37" s="699"/>
      <c r="DV37" s="700"/>
      <c r="DW37" s="683">
        <v>6.3</v>
      </c>
      <c r="DX37" s="701"/>
      <c r="DY37" s="701"/>
      <c r="DZ37" s="701"/>
      <c r="EA37" s="701"/>
      <c r="EB37" s="701"/>
      <c r="EC37" s="722"/>
    </row>
    <row r="38" spans="2:133" ht="11.25" customHeight="1">
      <c r="B38" s="677" t="s">
        <v>343</v>
      </c>
      <c r="C38" s="678"/>
      <c r="D38" s="678"/>
      <c r="E38" s="678"/>
      <c r="F38" s="678"/>
      <c r="G38" s="678"/>
      <c r="H38" s="678"/>
      <c r="I38" s="678"/>
      <c r="J38" s="678"/>
      <c r="K38" s="678"/>
      <c r="L38" s="678"/>
      <c r="M38" s="678"/>
      <c r="N38" s="678"/>
      <c r="O38" s="678"/>
      <c r="P38" s="678"/>
      <c r="Q38" s="679"/>
      <c r="R38" s="680">
        <v>342212</v>
      </c>
      <c r="S38" s="681"/>
      <c r="T38" s="681"/>
      <c r="U38" s="681"/>
      <c r="V38" s="681"/>
      <c r="W38" s="681"/>
      <c r="X38" s="681"/>
      <c r="Y38" s="682"/>
      <c r="Z38" s="713">
        <v>1.7</v>
      </c>
      <c r="AA38" s="713"/>
      <c r="AB38" s="713"/>
      <c r="AC38" s="713"/>
      <c r="AD38" s="714">
        <v>15</v>
      </c>
      <c r="AE38" s="714"/>
      <c r="AF38" s="714"/>
      <c r="AG38" s="714"/>
      <c r="AH38" s="714"/>
      <c r="AI38" s="714"/>
      <c r="AJ38" s="714"/>
      <c r="AK38" s="714"/>
      <c r="AL38" s="683">
        <v>0</v>
      </c>
      <c r="AM38" s="684"/>
      <c r="AN38" s="684"/>
      <c r="AO38" s="715"/>
      <c r="AQ38" s="723" t="s">
        <v>344</v>
      </c>
      <c r="AR38" s="724"/>
      <c r="AS38" s="724"/>
      <c r="AT38" s="724"/>
      <c r="AU38" s="724"/>
      <c r="AV38" s="724"/>
      <c r="AW38" s="724"/>
      <c r="AX38" s="724"/>
      <c r="AY38" s="725"/>
      <c r="AZ38" s="680">
        <v>429003</v>
      </c>
      <c r="BA38" s="681"/>
      <c r="BB38" s="681"/>
      <c r="BC38" s="681"/>
      <c r="BD38" s="699"/>
      <c r="BE38" s="699"/>
      <c r="BF38" s="726"/>
      <c r="BG38" s="719" t="s">
        <v>345</v>
      </c>
      <c r="BH38" s="720"/>
      <c r="BI38" s="720"/>
      <c r="BJ38" s="720"/>
      <c r="BK38" s="720"/>
      <c r="BL38" s="720"/>
      <c r="BM38" s="720"/>
      <c r="BN38" s="720"/>
      <c r="BO38" s="720"/>
      <c r="BP38" s="720"/>
      <c r="BQ38" s="720"/>
      <c r="BR38" s="720"/>
      <c r="BS38" s="720"/>
      <c r="BT38" s="720"/>
      <c r="BU38" s="721"/>
      <c r="BV38" s="680">
        <v>2323</v>
      </c>
      <c r="BW38" s="681"/>
      <c r="BX38" s="681"/>
      <c r="BY38" s="681"/>
      <c r="BZ38" s="681"/>
      <c r="CA38" s="681"/>
      <c r="CB38" s="727"/>
      <c r="CD38" s="719" t="s">
        <v>346</v>
      </c>
      <c r="CE38" s="720"/>
      <c r="CF38" s="720"/>
      <c r="CG38" s="720"/>
      <c r="CH38" s="720"/>
      <c r="CI38" s="720"/>
      <c r="CJ38" s="720"/>
      <c r="CK38" s="720"/>
      <c r="CL38" s="720"/>
      <c r="CM38" s="720"/>
      <c r="CN38" s="720"/>
      <c r="CO38" s="720"/>
      <c r="CP38" s="720"/>
      <c r="CQ38" s="721"/>
      <c r="CR38" s="680">
        <v>1296973</v>
      </c>
      <c r="CS38" s="681"/>
      <c r="CT38" s="681"/>
      <c r="CU38" s="681"/>
      <c r="CV38" s="681"/>
      <c r="CW38" s="681"/>
      <c r="CX38" s="681"/>
      <c r="CY38" s="682"/>
      <c r="CZ38" s="683">
        <v>6.6</v>
      </c>
      <c r="DA38" s="701"/>
      <c r="DB38" s="701"/>
      <c r="DC38" s="702"/>
      <c r="DD38" s="686">
        <v>1161773</v>
      </c>
      <c r="DE38" s="681"/>
      <c r="DF38" s="681"/>
      <c r="DG38" s="681"/>
      <c r="DH38" s="681"/>
      <c r="DI38" s="681"/>
      <c r="DJ38" s="681"/>
      <c r="DK38" s="682"/>
      <c r="DL38" s="686">
        <v>1157266</v>
      </c>
      <c r="DM38" s="681"/>
      <c r="DN38" s="681"/>
      <c r="DO38" s="681"/>
      <c r="DP38" s="681"/>
      <c r="DQ38" s="681"/>
      <c r="DR38" s="681"/>
      <c r="DS38" s="681"/>
      <c r="DT38" s="681"/>
      <c r="DU38" s="681"/>
      <c r="DV38" s="682"/>
      <c r="DW38" s="683">
        <v>13.6</v>
      </c>
      <c r="DX38" s="701"/>
      <c r="DY38" s="701"/>
      <c r="DZ38" s="701"/>
      <c r="EA38" s="701"/>
      <c r="EB38" s="701"/>
      <c r="EC38" s="722"/>
    </row>
    <row r="39" spans="2:133" ht="11.25" customHeight="1">
      <c r="B39" s="677" t="s">
        <v>347</v>
      </c>
      <c r="C39" s="678"/>
      <c r="D39" s="678"/>
      <c r="E39" s="678"/>
      <c r="F39" s="678"/>
      <c r="G39" s="678"/>
      <c r="H39" s="678"/>
      <c r="I39" s="678"/>
      <c r="J39" s="678"/>
      <c r="K39" s="678"/>
      <c r="L39" s="678"/>
      <c r="M39" s="678"/>
      <c r="N39" s="678"/>
      <c r="O39" s="678"/>
      <c r="P39" s="678"/>
      <c r="Q39" s="679"/>
      <c r="R39" s="680">
        <v>4345300</v>
      </c>
      <c r="S39" s="681"/>
      <c r="T39" s="681"/>
      <c r="U39" s="681"/>
      <c r="V39" s="681"/>
      <c r="W39" s="681"/>
      <c r="X39" s="681"/>
      <c r="Y39" s="682"/>
      <c r="Z39" s="713">
        <v>21.9</v>
      </c>
      <c r="AA39" s="713"/>
      <c r="AB39" s="713"/>
      <c r="AC39" s="713"/>
      <c r="AD39" s="714" t="s">
        <v>236</v>
      </c>
      <c r="AE39" s="714"/>
      <c r="AF39" s="714"/>
      <c r="AG39" s="714"/>
      <c r="AH39" s="714"/>
      <c r="AI39" s="714"/>
      <c r="AJ39" s="714"/>
      <c r="AK39" s="714"/>
      <c r="AL39" s="683" t="s">
        <v>236</v>
      </c>
      <c r="AM39" s="684"/>
      <c r="AN39" s="684"/>
      <c r="AO39" s="715"/>
      <c r="AQ39" s="723" t="s">
        <v>348</v>
      </c>
      <c r="AR39" s="724"/>
      <c r="AS39" s="724"/>
      <c r="AT39" s="724"/>
      <c r="AU39" s="724"/>
      <c r="AV39" s="724"/>
      <c r="AW39" s="724"/>
      <c r="AX39" s="724"/>
      <c r="AY39" s="725"/>
      <c r="AZ39" s="680">
        <v>163814</v>
      </c>
      <c r="BA39" s="681"/>
      <c r="BB39" s="681"/>
      <c r="BC39" s="681"/>
      <c r="BD39" s="699"/>
      <c r="BE39" s="699"/>
      <c r="BF39" s="726"/>
      <c r="BG39" s="719" t="s">
        <v>349</v>
      </c>
      <c r="BH39" s="720"/>
      <c r="BI39" s="720"/>
      <c r="BJ39" s="720"/>
      <c r="BK39" s="720"/>
      <c r="BL39" s="720"/>
      <c r="BM39" s="720"/>
      <c r="BN39" s="720"/>
      <c r="BO39" s="720"/>
      <c r="BP39" s="720"/>
      <c r="BQ39" s="720"/>
      <c r="BR39" s="720"/>
      <c r="BS39" s="720"/>
      <c r="BT39" s="720"/>
      <c r="BU39" s="721"/>
      <c r="BV39" s="680">
        <v>3318</v>
      </c>
      <c r="BW39" s="681"/>
      <c r="BX39" s="681"/>
      <c r="BY39" s="681"/>
      <c r="BZ39" s="681"/>
      <c r="CA39" s="681"/>
      <c r="CB39" s="727"/>
      <c r="CD39" s="719" t="s">
        <v>350</v>
      </c>
      <c r="CE39" s="720"/>
      <c r="CF39" s="720"/>
      <c r="CG39" s="720"/>
      <c r="CH39" s="720"/>
      <c r="CI39" s="720"/>
      <c r="CJ39" s="720"/>
      <c r="CK39" s="720"/>
      <c r="CL39" s="720"/>
      <c r="CM39" s="720"/>
      <c r="CN39" s="720"/>
      <c r="CO39" s="720"/>
      <c r="CP39" s="720"/>
      <c r="CQ39" s="721"/>
      <c r="CR39" s="680">
        <v>61345</v>
      </c>
      <c r="CS39" s="699"/>
      <c r="CT39" s="699"/>
      <c r="CU39" s="699"/>
      <c r="CV39" s="699"/>
      <c r="CW39" s="699"/>
      <c r="CX39" s="699"/>
      <c r="CY39" s="700"/>
      <c r="CZ39" s="683">
        <v>0.3</v>
      </c>
      <c r="DA39" s="701"/>
      <c r="DB39" s="701"/>
      <c r="DC39" s="702"/>
      <c r="DD39" s="686" t="s">
        <v>248</v>
      </c>
      <c r="DE39" s="699"/>
      <c r="DF39" s="699"/>
      <c r="DG39" s="699"/>
      <c r="DH39" s="699"/>
      <c r="DI39" s="699"/>
      <c r="DJ39" s="699"/>
      <c r="DK39" s="700"/>
      <c r="DL39" s="686" t="s">
        <v>236</v>
      </c>
      <c r="DM39" s="699"/>
      <c r="DN39" s="699"/>
      <c r="DO39" s="699"/>
      <c r="DP39" s="699"/>
      <c r="DQ39" s="699"/>
      <c r="DR39" s="699"/>
      <c r="DS39" s="699"/>
      <c r="DT39" s="699"/>
      <c r="DU39" s="699"/>
      <c r="DV39" s="700"/>
      <c r="DW39" s="683" t="s">
        <v>236</v>
      </c>
      <c r="DX39" s="701"/>
      <c r="DY39" s="701"/>
      <c r="DZ39" s="701"/>
      <c r="EA39" s="701"/>
      <c r="EB39" s="701"/>
      <c r="EC39" s="722"/>
    </row>
    <row r="40" spans="2:133" ht="11.25" customHeight="1">
      <c r="B40" s="677" t="s">
        <v>351</v>
      </c>
      <c r="C40" s="678"/>
      <c r="D40" s="678"/>
      <c r="E40" s="678"/>
      <c r="F40" s="678"/>
      <c r="G40" s="678"/>
      <c r="H40" s="678"/>
      <c r="I40" s="678"/>
      <c r="J40" s="678"/>
      <c r="K40" s="678"/>
      <c r="L40" s="678"/>
      <c r="M40" s="678"/>
      <c r="N40" s="678"/>
      <c r="O40" s="678"/>
      <c r="P40" s="678"/>
      <c r="Q40" s="679"/>
      <c r="R40" s="680" t="s">
        <v>236</v>
      </c>
      <c r="S40" s="681"/>
      <c r="T40" s="681"/>
      <c r="U40" s="681"/>
      <c r="V40" s="681"/>
      <c r="W40" s="681"/>
      <c r="X40" s="681"/>
      <c r="Y40" s="682"/>
      <c r="Z40" s="713" t="s">
        <v>236</v>
      </c>
      <c r="AA40" s="713"/>
      <c r="AB40" s="713"/>
      <c r="AC40" s="713"/>
      <c r="AD40" s="714" t="s">
        <v>179</v>
      </c>
      <c r="AE40" s="714"/>
      <c r="AF40" s="714"/>
      <c r="AG40" s="714"/>
      <c r="AH40" s="714"/>
      <c r="AI40" s="714"/>
      <c r="AJ40" s="714"/>
      <c r="AK40" s="714"/>
      <c r="AL40" s="683" t="s">
        <v>179</v>
      </c>
      <c r="AM40" s="684"/>
      <c r="AN40" s="684"/>
      <c r="AO40" s="715"/>
      <c r="AQ40" s="723" t="s">
        <v>352</v>
      </c>
      <c r="AR40" s="724"/>
      <c r="AS40" s="724"/>
      <c r="AT40" s="724"/>
      <c r="AU40" s="724"/>
      <c r="AV40" s="724"/>
      <c r="AW40" s="724"/>
      <c r="AX40" s="724"/>
      <c r="AY40" s="725"/>
      <c r="AZ40" s="680">
        <v>7500</v>
      </c>
      <c r="BA40" s="681"/>
      <c r="BB40" s="681"/>
      <c r="BC40" s="681"/>
      <c r="BD40" s="699"/>
      <c r="BE40" s="699"/>
      <c r="BF40" s="726"/>
      <c r="BG40" s="728" t="s">
        <v>353</v>
      </c>
      <c r="BH40" s="729"/>
      <c r="BI40" s="729"/>
      <c r="BJ40" s="729"/>
      <c r="BK40" s="729"/>
      <c r="BL40" s="236"/>
      <c r="BM40" s="720" t="s">
        <v>354</v>
      </c>
      <c r="BN40" s="720"/>
      <c r="BO40" s="720"/>
      <c r="BP40" s="720"/>
      <c r="BQ40" s="720"/>
      <c r="BR40" s="720"/>
      <c r="BS40" s="720"/>
      <c r="BT40" s="720"/>
      <c r="BU40" s="721"/>
      <c r="BV40" s="680">
        <v>99</v>
      </c>
      <c r="BW40" s="681"/>
      <c r="BX40" s="681"/>
      <c r="BY40" s="681"/>
      <c r="BZ40" s="681"/>
      <c r="CA40" s="681"/>
      <c r="CB40" s="727"/>
      <c r="CD40" s="719" t="s">
        <v>355</v>
      </c>
      <c r="CE40" s="720"/>
      <c r="CF40" s="720"/>
      <c r="CG40" s="720"/>
      <c r="CH40" s="720"/>
      <c r="CI40" s="720"/>
      <c r="CJ40" s="720"/>
      <c r="CK40" s="720"/>
      <c r="CL40" s="720"/>
      <c r="CM40" s="720"/>
      <c r="CN40" s="720"/>
      <c r="CO40" s="720"/>
      <c r="CP40" s="720"/>
      <c r="CQ40" s="721"/>
      <c r="CR40" s="680">
        <v>69180</v>
      </c>
      <c r="CS40" s="681"/>
      <c r="CT40" s="681"/>
      <c r="CU40" s="681"/>
      <c r="CV40" s="681"/>
      <c r="CW40" s="681"/>
      <c r="CX40" s="681"/>
      <c r="CY40" s="682"/>
      <c r="CZ40" s="683">
        <v>0.4</v>
      </c>
      <c r="DA40" s="701"/>
      <c r="DB40" s="701"/>
      <c r="DC40" s="702"/>
      <c r="DD40" s="686">
        <v>3850</v>
      </c>
      <c r="DE40" s="681"/>
      <c r="DF40" s="681"/>
      <c r="DG40" s="681"/>
      <c r="DH40" s="681"/>
      <c r="DI40" s="681"/>
      <c r="DJ40" s="681"/>
      <c r="DK40" s="682"/>
      <c r="DL40" s="686">
        <v>700</v>
      </c>
      <c r="DM40" s="681"/>
      <c r="DN40" s="681"/>
      <c r="DO40" s="681"/>
      <c r="DP40" s="681"/>
      <c r="DQ40" s="681"/>
      <c r="DR40" s="681"/>
      <c r="DS40" s="681"/>
      <c r="DT40" s="681"/>
      <c r="DU40" s="681"/>
      <c r="DV40" s="682"/>
      <c r="DW40" s="683">
        <v>0</v>
      </c>
      <c r="DX40" s="701"/>
      <c r="DY40" s="701"/>
      <c r="DZ40" s="701"/>
      <c r="EA40" s="701"/>
      <c r="EB40" s="701"/>
      <c r="EC40" s="722"/>
    </row>
    <row r="41" spans="2:133" ht="11.25" customHeight="1">
      <c r="B41" s="677" t="s">
        <v>356</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236</v>
      </c>
      <c r="AA41" s="713"/>
      <c r="AB41" s="713"/>
      <c r="AC41" s="713"/>
      <c r="AD41" s="714" t="s">
        <v>236</v>
      </c>
      <c r="AE41" s="714"/>
      <c r="AF41" s="714"/>
      <c r="AG41" s="714"/>
      <c r="AH41" s="714"/>
      <c r="AI41" s="714"/>
      <c r="AJ41" s="714"/>
      <c r="AK41" s="714"/>
      <c r="AL41" s="683" t="s">
        <v>236</v>
      </c>
      <c r="AM41" s="684"/>
      <c r="AN41" s="684"/>
      <c r="AO41" s="715"/>
      <c r="AQ41" s="723" t="s">
        <v>357</v>
      </c>
      <c r="AR41" s="724"/>
      <c r="AS41" s="724"/>
      <c r="AT41" s="724"/>
      <c r="AU41" s="724"/>
      <c r="AV41" s="724"/>
      <c r="AW41" s="724"/>
      <c r="AX41" s="724"/>
      <c r="AY41" s="725"/>
      <c r="AZ41" s="680">
        <v>240664</v>
      </c>
      <c r="BA41" s="681"/>
      <c r="BB41" s="681"/>
      <c r="BC41" s="681"/>
      <c r="BD41" s="699"/>
      <c r="BE41" s="699"/>
      <c r="BF41" s="726"/>
      <c r="BG41" s="728"/>
      <c r="BH41" s="729"/>
      <c r="BI41" s="729"/>
      <c r="BJ41" s="729"/>
      <c r="BK41" s="729"/>
      <c r="BL41" s="236"/>
      <c r="BM41" s="720" t="s">
        <v>358</v>
      </c>
      <c r="BN41" s="720"/>
      <c r="BO41" s="720"/>
      <c r="BP41" s="720"/>
      <c r="BQ41" s="720"/>
      <c r="BR41" s="720"/>
      <c r="BS41" s="720"/>
      <c r="BT41" s="720"/>
      <c r="BU41" s="721"/>
      <c r="BV41" s="680">
        <v>1</v>
      </c>
      <c r="BW41" s="681"/>
      <c r="BX41" s="681"/>
      <c r="BY41" s="681"/>
      <c r="BZ41" s="681"/>
      <c r="CA41" s="681"/>
      <c r="CB41" s="727"/>
      <c r="CD41" s="719" t="s">
        <v>359</v>
      </c>
      <c r="CE41" s="720"/>
      <c r="CF41" s="720"/>
      <c r="CG41" s="720"/>
      <c r="CH41" s="720"/>
      <c r="CI41" s="720"/>
      <c r="CJ41" s="720"/>
      <c r="CK41" s="720"/>
      <c r="CL41" s="720"/>
      <c r="CM41" s="720"/>
      <c r="CN41" s="720"/>
      <c r="CO41" s="720"/>
      <c r="CP41" s="720"/>
      <c r="CQ41" s="721"/>
      <c r="CR41" s="680" t="s">
        <v>236</v>
      </c>
      <c r="CS41" s="699"/>
      <c r="CT41" s="699"/>
      <c r="CU41" s="699"/>
      <c r="CV41" s="699"/>
      <c r="CW41" s="699"/>
      <c r="CX41" s="699"/>
      <c r="CY41" s="700"/>
      <c r="CZ41" s="683" t="s">
        <v>248</v>
      </c>
      <c r="DA41" s="701"/>
      <c r="DB41" s="701"/>
      <c r="DC41" s="702"/>
      <c r="DD41" s="686" t="s">
        <v>248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360</v>
      </c>
      <c r="C42" s="678"/>
      <c r="D42" s="678"/>
      <c r="E42" s="678"/>
      <c r="F42" s="678"/>
      <c r="G42" s="678"/>
      <c r="H42" s="678"/>
      <c r="I42" s="678"/>
      <c r="J42" s="678"/>
      <c r="K42" s="678"/>
      <c r="L42" s="678"/>
      <c r="M42" s="678"/>
      <c r="N42" s="678"/>
      <c r="O42" s="678"/>
      <c r="P42" s="678"/>
      <c r="Q42" s="679"/>
      <c r="R42" s="680">
        <v>226600</v>
      </c>
      <c r="S42" s="681"/>
      <c r="T42" s="681"/>
      <c r="U42" s="681"/>
      <c r="V42" s="681"/>
      <c r="W42" s="681"/>
      <c r="X42" s="681"/>
      <c r="Y42" s="682"/>
      <c r="Z42" s="713">
        <v>1.1000000000000001</v>
      </c>
      <c r="AA42" s="713"/>
      <c r="AB42" s="713"/>
      <c r="AC42" s="713"/>
      <c r="AD42" s="714" t="s">
        <v>236</v>
      </c>
      <c r="AE42" s="714"/>
      <c r="AF42" s="714"/>
      <c r="AG42" s="714"/>
      <c r="AH42" s="714"/>
      <c r="AI42" s="714"/>
      <c r="AJ42" s="714"/>
      <c r="AK42" s="714"/>
      <c r="AL42" s="683" t="s">
        <v>236</v>
      </c>
      <c r="AM42" s="684"/>
      <c r="AN42" s="684"/>
      <c r="AO42" s="715"/>
      <c r="AQ42" s="716" t="s">
        <v>361</v>
      </c>
      <c r="AR42" s="717"/>
      <c r="AS42" s="717"/>
      <c r="AT42" s="717"/>
      <c r="AU42" s="717"/>
      <c r="AV42" s="717"/>
      <c r="AW42" s="717"/>
      <c r="AX42" s="717"/>
      <c r="AY42" s="718"/>
      <c r="AZ42" s="664">
        <v>619806</v>
      </c>
      <c r="BA42" s="703"/>
      <c r="BB42" s="703"/>
      <c r="BC42" s="703"/>
      <c r="BD42" s="665"/>
      <c r="BE42" s="665"/>
      <c r="BF42" s="709"/>
      <c r="BG42" s="730"/>
      <c r="BH42" s="731"/>
      <c r="BI42" s="731"/>
      <c r="BJ42" s="731"/>
      <c r="BK42" s="731"/>
      <c r="BL42" s="237"/>
      <c r="BM42" s="710" t="s">
        <v>362</v>
      </c>
      <c r="BN42" s="710"/>
      <c r="BO42" s="710"/>
      <c r="BP42" s="710"/>
      <c r="BQ42" s="710"/>
      <c r="BR42" s="710"/>
      <c r="BS42" s="710"/>
      <c r="BT42" s="710"/>
      <c r="BU42" s="711"/>
      <c r="BV42" s="664">
        <v>407</v>
      </c>
      <c r="BW42" s="703"/>
      <c r="BX42" s="703"/>
      <c r="BY42" s="703"/>
      <c r="BZ42" s="703"/>
      <c r="CA42" s="703"/>
      <c r="CB42" s="712"/>
      <c r="CD42" s="677" t="s">
        <v>363</v>
      </c>
      <c r="CE42" s="678"/>
      <c r="CF42" s="678"/>
      <c r="CG42" s="678"/>
      <c r="CH42" s="678"/>
      <c r="CI42" s="678"/>
      <c r="CJ42" s="678"/>
      <c r="CK42" s="678"/>
      <c r="CL42" s="678"/>
      <c r="CM42" s="678"/>
      <c r="CN42" s="678"/>
      <c r="CO42" s="678"/>
      <c r="CP42" s="678"/>
      <c r="CQ42" s="679"/>
      <c r="CR42" s="680">
        <v>5315473</v>
      </c>
      <c r="CS42" s="681"/>
      <c r="CT42" s="681"/>
      <c r="CU42" s="681"/>
      <c r="CV42" s="681"/>
      <c r="CW42" s="681"/>
      <c r="CX42" s="681"/>
      <c r="CY42" s="682"/>
      <c r="CZ42" s="683">
        <v>27.1</v>
      </c>
      <c r="DA42" s="684"/>
      <c r="DB42" s="684"/>
      <c r="DC42" s="685"/>
      <c r="DD42" s="686">
        <v>421113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364</v>
      </c>
      <c r="C43" s="662"/>
      <c r="D43" s="662"/>
      <c r="E43" s="662"/>
      <c r="F43" s="662"/>
      <c r="G43" s="662"/>
      <c r="H43" s="662"/>
      <c r="I43" s="662"/>
      <c r="J43" s="662"/>
      <c r="K43" s="662"/>
      <c r="L43" s="662"/>
      <c r="M43" s="662"/>
      <c r="N43" s="662"/>
      <c r="O43" s="662"/>
      <c r="P43" s="662"/>
      <c r="Q43" s="663"/>
      <c r="R43" s="664">
        <v>19875568</v>
      </c>
      <c r="S43" s="703"/>
      <c r="T43" s="703"/>
      <c r="U43" s="703"/>
      <c r="V43" s="703"/>
      <c r="W43" s="703"/>
      <c r="X43" s="703"/>
      <c r="Y43" s="704"/>
      <c r="Z43" s="705">
        <v>100</v>
      </c>
      <c r="AA43" s="705"/>
      <c r="AB43" s="705"/>
      <c r="AC43" s="705"/>
      <c r="AD43" s="706">
        <v>8295107</v>
      </c>
      <c r="AE43" s="706"/>
      <c r="AF43" s="706"/>
      <c r="AG43" s="706"/>
      <c r="AH43" s="706"/>
      <c r="AI43" s="706"/>
      <c r="AJ43" s="706"/>
      <c r="AK43" s="706"/>
      <c r="AL43" s="667">
        <v>100</v>
      </c>
      <c r="AM43" s="707"/>
      <c r="AN43" s="707"/>
      <c r="AO43" s="708"/>
      <c r="BV43" s="238"/>
      <c r="BW43" s="238"/>
      <c r="BX43" s="238"/>
      <c r="BY43" s="238"/>
      <c r="BZ43" s="238"/>
      <c r="CA43" s="238"/>
      <c r="CB43" s="238"/>
      <c r="CD43" s="677" t="s">
        <v>365</v>
      </c>
      <c r="CE43" s="678"/>
      <c r="CF43" s="678"/>
      <c r="CG43" s="678"/>
      <c r="CH43" s="678"/>
      <c r="CI43" s="678"/>
      <c r="CJ43" s="678"/>
      <c r="CK43" s="678"/>
      <c r="CL43" s="678"/>
      <c r="CM43" s="678"/>
      <c r="CN43" s="678"/>
      <c r="CO43" s="678"/>
      <c r="CP43" s="678"/>
      <c r="CQ43" s="679"/>
      <c r="CR43" s="680">
        <v>53338</v>
      </c>
      <c r="CS43" s="699"/>
      <c r="CT43" s="699"/>
      <c r="CU43" s="699"/>
      <c r="CV43" s="699"/>
      <c r="CW43" s="699"/>
      <c r="CX43" s="699"/>
      <c r="CY43" s="700"/>
      <c r="CZ43" s="683">
        <v>0.3</v>
      </c>
      <c r="DA43" s="701"/>
      <c r="DB43" s="701"/>
      <c r="DC43" s="702"/>
      <c r="DD43" s="686">
        <v>47525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313</v>
      </c>
      <c r="CE44" s="694"/>
      <c r="CF44" s="677" t="s">
        <v>366</v>
      </c>
      <c r="CG44" s="678"/>
      <c r="CH44" s="678"/>
      <c r="CI44" s="678"/>
      <c r="CJ44" s="678"/>
      <c r="CK44" s="678"/>
      <c r="CL44" s="678"/>
      <c r="CM44" s="678"/>
      <c r="CN44" s="678"/>
      <c r="CO44" s="678"/>
      <c r="CP44" s="678"/>
      <c r="CQ44" s="679"/>
      <c r="CR44" s="680">
        <v>4840878</v>
      </c>
      <c r="CS44" s="681"/>
      <c r="CT44" s="681"/>
      <c r="CU44" s="681"/>
      <c r="CV44" s="681"/>
      <c r="CW44" s="681"/>
      <c r="CX44" s="681"/>
      <c r="CY44" s="682"/>
      <c r="CZ44" s="683">
        <v>24.7</v>
      </c>
      <c r="DA44" s="684"/>
      <c r="DB44" s="684"/>
      <c r="DC44" s="685"/>
      <c r="DD44" s="686">
        <v>355154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368</v>
      </c>
      <c r="CG45" s="678"/>
      <c r="CH45" s="678"/>
      <c r="CI45" s="678"/>
      <c r="CJ45" s="678"/>
      <c r="CK45" s="678"/>
      <c r="CL45" s="678"/>
      <c r="CM45" s="678"/>
      <c r="CN45" s="678"/>
      <c r="CO45" s="678"/>
      <c r="CP45" s="678"/>
      <c r="CQ45" s="679"/>
      <c r="CR45" s="680">
        <v>1558691</v>
      </c>
      <c r="CS45" s="699"/>
      <c r="CT45" s="699"/>
      <c r="CU45" s="699"/>
      <c r="CV45" s="699"/>
      <c r="CW45" s="699"/>
      <c r="CX45" s="699"/>
      <c r="CY45" s="700"/>
      <c r="CZ45" s="683">
        <v>8</v>
      </c>
      <c r="DA45" s="701"/>
      <c r="DB45" s="701"/>
      <c r="DC45" s="702"/>
      <c r="DD45" s="686">
        <v>37798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370</v>
      </c>
      <c r="CG46" s="678"/>
      <c r="CH46" s="678"/>
      <c r="CI46" s="678"/>
      <c r="CJ46" s="678"/>
      <c r="CK46" s="678"/>
      <c r="CL46" s="678"/>
      <c r="CM46" s="678"/>
      <c r="CN46" s="678"/>
      <c r="CO46" s="678"/>
      <c r="CP46" s="678"/>
      <c r="CQ46" s="679"/>
      <c r="CR46" s="680">
        <v>3112163</v>
      </c>
      <c r="CS46" s="681"/>
      <c r="CT46" s="681"/>
      <c r="CU46" s="681"/>
      <c r="CV46" s="681"/>
      <c r="CW46" s="681"/>
      <c r="CX46" s="681"/>
      <c r="CY46" s="682"/>
      <c r="CZ46" s="683">
        <v>15.9</v>
      </c>
      <c r="DA46" s="684"/>
      <c r="DB46" s="684"/>
      <c r="DC46" s="685"/>
      <c r="DD46" s="686">
        <v>308088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372</v>
      </c>
      <c r="CG47" s="678"/>
      <c r="CH47" s="678"/>
      <c r="CI47" s="678"/>
      <c r="CJ47" s="678"/>
      <c r="CK47" s="678"/>
      <c r="CL47" s="678"/>
      <c r="CM47" s="678"/>
      <c r="CN47" s="678"/>
      <c r="CO47" s="678"/>
      <c r="CP47" s="678"/>
      <c r="CQ47" s="679"/>
      <c r="CR47" s="680">
        <v>474595</v>
      </c>
      <c r="CS47" s="699"/>
      <c r="CT47" s="699"/>
      <c r="CU47" s="699"/>
      <c r="CV47" s="699"/>
      <c r="CW47" s="699"/>
      <c r="CX47" s="699"/>
      <c r="CY47" s="700"/>
      <c r="CZ47" s="683">
        <v>2.4</v>
      </c>
      <c r="DA47" s="701"/>
      <c r="DB47" s="701"/>
      <c r="DC47" s="702"/>
      <c r="DD47" s="686">
        <v>65959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373</v>
      </c>
      <c r="CG48" s="678"/>
      <c r="CH48" s="678"/>
      <c r="CI48" s="678"/>
      <c r="CJ48" s="678"/>
      <c r="CK48" s="678"/>
      <c r="CL48" s="678"/>
      <c r="CM48" s="678"/>
      <c r="CN48" s="678"/>
      <c r="CO48" s="678"/>
      <c r="CP48" s="678"/>
      <c r="CQ48" s="679"/>
      <c r="CR48" s="680" t="s">
        <v>236</v>
      </c>
      <c r="CS48" s="681"/>
      <c r="CT48" s="681"/>
      <c r="CU48" s="681"/>
      <c r="CV48" s="681"/>
      <c r="CW48" s="681"/>
      <c r="CX48" s="681"/>
      <c r="CY48" s="682"/>
      <c r="CZ48" s="683" t="s">
        <v>236</v>
      </c>
      <c r="DA48" s="684"/>
      <c r="DB48" s="684"/>
      <c r="DC48" s="685"/>
      <c r="DD48" s="686" t="s">
        <v>236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374</v>
      </c>
      <c r="CE49" s="662"/>
      <c r="CF49" s="662"/>
      <c r="CG49" s="662"/>
      <c r="CH49" s="662"/>
      <c r="CI49" s="662"/>
      <c r="CJ49" s="662"/>
      <c r="CK49" s="662"/>
      <c r="CL49" s="662"/>
      <c r="CM49" s="662"/>
      <c r="CN49" s="662"/>
      <c r="CO49" s="662"/>
      <c r="CP49" s="662"/>
      <c r="CQ49" s="663"/>
      <c r="CR49" s="664">
        <v>19586182</v>
      </c>
      <c r="CS49" s="665"/>
      <c r="CT49" s="665"/>
      <c r="CU49" s="665"/>
      <c r="CV49" s="665"/>
      <c r="CW49" s="665"/>
      <c r="CX49" s="665"/>
      <c r="CY49" s="666"/>
      <c r="CZ49" s="667">
        <v>100</v>
      </c>
      <c r="DA49" s="668"/>
      <c r="DB49" s="668"/>
      <c r="DC49" s="669"/>
      <c r="DD49" s="670">
        <v>10033442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KXHf1FA4V7ocFfQqwXjEHjmWaQH+Kgt8TdtD/fnGeFd0XAbjrtsyy61Fysf/UROOvd/A8/x0T6h7VC7PXDNTw==" saltValue="hXyIZ+0zhWEaWL5dGw0S7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7" zoomScale="70" zoomScaleNormal="25" zoomScaleSheetLayoutView="70" workbookViewId="0">
      <selection activeCell="BC2" sqref="BC2"/>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376</v>
      </c>
      <c r="DK2" s="1206"/>
      <c r="DL2" s="1206"/>
      <c r="DM2" s="1206"/>
      <c r="DN2" s="1206"/>
      <c r="DO2" s="1207"/>
      <c r="DP2" s="251"/>
      <c r="DQ2" s="1205" t="s">
        <v>377</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380</v>
      </c>
      <c r="B5" s="1091"/>
      <c r="C5" s="1091"/>
      <c r="D5" s="1091"/>
      <c r="E5" s="1091"/>
      <c r="F5" s="1091"/>
      <c r="G5" s="1091"/>
      <c r="H5" s="1091"/>
      <c r="I5" s="1091"/>
      <c r="J5" s="1091"/>
      <c r="K5" s="1091"/>
      <c r="L5" s="1091"/>
      <c r="M5" s="1091"/>
      <c r="N5" s="1091"/>
      <c r="O5" s="1091"/>
      <c r="P5" s="1092"/>
      <c r="Q5" s="1096" t="s">
        <v>381</v>
      </c>
      <c r="R5" s="1097"/>
      <c r="S5" s="1097"/>
      <c r="T5" s="1097"/>
      <c r="U5" s="1098"/>
      <c r="V5" s="1096" t="s">
        <v>382</v>
      </c>
      <c r="W5" s="1097"/>
      <c r="X5" s="1097"/>
      <c r="Y5" s="1097"/>
      <c r="Z5" s="1098"/>
      <c r="AA5" s="1096" t="s">
        <v>383</v>
      </c>
      <c r="AB5" s="1097"/>
      <c r="AC5" s="1097"/>
      <c r="AD5" s="1097"/>
      <c r="AE5" s="1097"/>
      <c r="AF5" s="1208" t="s">
        <v>384</v>
      </c>
      <c r="AG5" s="1097"/>
      <c r="AH5" s="1097"/>
      <c r="AI5" s="1097"/>
      <c r="AJ5" s="1112"/>
      <c r="AK5" s="1097" t="s">
        <v>385</v>
      </c>
      <c r="AL5" s="1097"/>
      <c r="AM5" s="1097"/>
      <c r="AN5" s="1097"/>
      <c r="AO5" s="1098"/>
      <c r="AP5" s="1096" t="s">
        <v>386</v>
      </c>
      <c r="AQ5" s="1097"/>
      <c r="AR5" s="1097"/>
      <c r="AS5" s="1097"/>
      <c r="AT5" s="1098"/>
      <c r="AU5" s="1096" t="s">
        <v>387</v>
      </c>
      <c r="AV5" s="1097"/>
      <c r="AW5" s="1097"/>
      <c r="AX5" s="1097"/>
      <c r="AY5" s="1112"/>
      <c r="AZ5" s="258"/>
      <c r="BA5" s="258"/>
      <c r="BB5" s="258"/>
      <c r="BC5" s="258"/>
      <c r="BD5" s="258"/>
      <c r="BE5" s="259"/>
      <c r="BF5" s="259"/>
      <c r="BG5" s="259"/>
      <c r="BH5" s="259"/>
      <c r="BI5" s="259"/>
      <c r="BJ5" s="259"/>
      <c r="BK5" s="259"/>
      <c r="BL5" s="259"/>
      <c r="BM5" s="259"/>
      <c r="BN5" s="259"/>
      <c r="BO5" s="259"/>
      <c r="BP5" s="259"/>
      <c r="BQ5" s="1090" t="s">
        <v>388</v>
      </c>
      <c r="BR5" s="1091"/>
      <c r="BS5" s="1091"/>
      <c r="BT5" s="1091"/>
      <c r="BU5" s="1091"/>
      <c r="BV5" s="1091"/>
      <c r="BW5" s="1091"/>
      <c r="BX5" s="1091"/>
      <c r="BY5" s="1091"/>
      <c r="BZ5" s="1091"/>
      <c r="CA5" s="1091"/>
      <c r="CB5" s="1091"/>
      <c r="CC5" s="1091"/>
      <c r="CD5" s="1091"/>
      <c r="CE5" s="1091"/>
      <c r="CF5" s="1091"/>
      <c r="CG5" s="1092"/>
      <c r="CH5" s="1096" t="s">
        <v>389</v>
      </c>
      <c r="CI5" s="1097"/>
      <c r="CJ5" s="1097"/>
      <c r="CK5" s="1097"/>
      <c r="CL5" s="1098"/>
      <c r="CM5" s="1096" t="s">
        <v>390</v>
      </c>
      <c r="CN5" s="1097"/>
      <c r="CO5" s="1097"/>
      <c r="CP5" s="1097"/>
      <c r="CQ5" s="1098"/>
      <c r="CR5" s="1096" t="s">
        <v>391</v>
      </c>
      <c r="CS5" s="1097"/>
      <c r="CT5" s="1097"/>
      <c r="CU5" s="1097"/>
      <c r="CV5" s="1098"/>
      <c r="CW5" s="1096" t="s">
        <v>392</v>
      </c>
      <c r="CX5" s="1097"/>
      <c r="CY5" s="1097"/>
      <c r="CZ5" s="1097"/>
      <c r="DA5" s="1098"/>
      <c r="DB5" s="1096" t="s">
        <v>393</v>
      </c>
      <c r="DC5" s="1097"/>
      <c r="DD5" s="1097"/>
      <c r="DE5" s="1097"/>
      <c r="DF5" s="1098"/>
      <c r="DG5" s="1193" t="s">
        <v>394</v>
      </c>
      <c r="DH5" s="1194"/>
      <c r="DI5" s="1194"/>
      <c r="DJ5" s="1194"/>
      <c r="DK5" s="1195"/>
      <c r="DL5" s="1193" t="s">
        <v>395</v>
      </c>
      <c r="DM5" s="1194"/>
      <c r="DN5" s="1194"/>
      <c r="DO5" s="1194"/>
      <c r="DP5" s="1195"/>
      <c r="DQ5" s="1096" t="s">
        <v>396</v>
      </c>
      <c r="DR5" s="1097"/>
      <c r="DS5" s="1097"/>
      <c r="DT5" s="1097"/>
      <c r="DU5" s="1098"/>
      <c r="DV5" s="1096" t="s">
        <v>387</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397</v>
      </c>
      <c r="C7" s="1146"/>
      <c r="D7" s="1146"/>
      <c r="E7" s="1146"/>
      <c r="F7" s="1146"/>
      <c r="G7" s="1146"/>
      <c r="H7" s="1146"/>
      <c r="I7" s="1146"/>
      <c r="J7" s="1146"/>
      <c r="K7" s="1146"/>
      <c r="L7" s="1146"/>
      <c r="M7" s="1146"/>
      <c r="N7" s="1146"/>
      <c r="O7" s="1146"/>
      <c r="P7" s="1147"/>
      <c r="Q7" s="1199">
        <v>19844</v>
      </c>
      <c r="R7" s="1200"/>
      <c r="S7" s="1200"/>
      <c r="T7" s="1200"/>
      <c r="U7" s="1200"/>
      <c r="V7" s="1200">
        <v>19556</v>
      </c>
      <c r="W7" s="1200"/>
      <c r="X7" s="1200"/>
      <c r="Y7" s="1200"/>
      <c r="Z7" s="1200"/>
      <c r="AA7" s="1200">
        <v>288</v>
      </c>
      <c r="AB7" s="1200"/>
      <c r="AC7" s="1200"/>
      <c r="AD7" s="1200"/>
      <c r="AE7" s="1201"/>
      <c r="AF7" s="1202">
        <v>244</v>
      </c>
      <c r="AG7" s="1203"/>
      <c r="AH7" s="1203"/>
      <c r="AI7" s="1203"/>
      <c r="AJ7" s="1204"/>
      <c r="AK7" s="1186">
        <v>652</v>
      </c>
      <c r="AL7" s="1187"/>
      <c r="AM7" s="1187"/>
      <c r="AN7" s="1187"/>
      <c r="AO7" s="1187"/>
      <c r="AP7" s="1187">
        <v>27466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-1</v>
      </c>
      <c r="CI7" s="1184"/>
      <c r="CJ7" s="1184"/>
      <c r="CK7" s="1184"/>
      <c r="CL7" s="1185"/>
      <c r="CM7" s="1183">
        <v>140</v>
      </c>
      <c r="CN7" s="1184"/>
      <c r="CO7" s="1184"/>
      <c r="CP7" s="1184"/>
      <c r="CQ7" s="1185"/>
      <c r="CR7" s="1183">
        <v>133</v>
      </c>
      <c r="CS7" s="1184"/>
      <c r="CT7" s="1184"/>
      <c r="CU7" s="1184"/>
      <c r="CV7" s="1185"/>
      <c r="CW7" s="1183" t="s">
        <v>600</v>
      </c>
      <c r="CX7" s="1184"/>
      <c r="CY7" s="1184"/>
      <c r="CZ7" s="1184"/>
      <c r="DA7" s="1185"/>
      <c r="DB7" s="1183" t="s">
        <v>600</v>
      </c>
      <c r="DC7" s="1184"/>
      <c r="DD7" s="1184"/>
      <c r="DE7" s="1184"/>
      <c r="DF7" s="1185"/>
      <c r="DG7" s="1183" t="s">
        <v>600</v>
      </c>
      <c r="DH7" s="1184"/>
      <c r="DI7" s="1184"/>
      <c r="DJ7" s="1184"/>
      <c r="DK7" s="1185"/>
      <c r="DL7" s="1183" t="s">
        <v>600</v>
      </c>
      <c r="DM7" s="1184"/>
      <c r="DN7" s="1184"/>
      <c r="DO7" s="1184"/>
      <c r="DP7" s="1185"/>
      <c r="DQ7" s="1183" t="s">
        <v>600</v>
      </c>
      <c r="DR7" s="1184"/>
      <c r="DS7" s="1184"/>
      <c r="DT7" s="1184"/>
      <c r="DU7" s="1185"/>
      <c r="DV7" s="1210"/>
      <c r="DW7" s="1211"/>
      <c r="DX7" s="1211"/>
      <c r="DY7" s="1211"/>
      <c r="DZ7" s="1212"/>
      <c r="EA7" s="256"/>
    </row>
    <row r="8" spans="1:131" s="257" customFormat="1" ht="26.25" customHeight="1">
      <c r="A8" s="263">
        <v>2</v>
      </c>
      <c r="B8" s="1132" t="s">
        <v>398</v>
      </c>
      <c r="C8" s="1133"/>
      <c r="D8" s="1133"/>
      <c r="E8" s="1133"/>
      <c r="F8" s="1133"/>
      <c r="G8" s="1133"/>
      <c r="H8" s="1133"/>
      <c r="I8" s="1133"/>
      <c r="J8" s="1133"/>
      <c r="K8" s="1133"/>
      <c r="L8" s="1133"/>
      <c r="M8" s="1133"/>
      <c r="N8" s="1133"/>
      <c r="O8" s="1133"/>
      <c r="P8" s="1134"/>
      <c r="Q8" s="1138">
        <v>39</v>
      </c>
      <c r="R8" s="1139"/>
      <c r="S8" s="1139"/>
      <c r="T8" s="1139"/>
      <c r="U8" s="1139"/>
      <c r="V8" s="1139">
        <v>38</v>
      </c>
      <c r="W8" s="1139"/>
      <c r="X8" s="1139"/>
      <c r="Y8" s="1139"/>
      <c r="Z8" s="1139"/>
      <c r="AA8" s="1139">
        <v>1</v>
      </c>
      <c r="AB8" s="1139"/>
      <c r="AC8" s="1139"/>
      <c r="AD8" s="1139"/>
      <c r="AE8" s="1140"/>
      <c r="AF8" s="1114">
        <v>1</v>
      </c>
      <c r="AG8" s="1115"/>
      <c r="AH8" s="1115"/>
      <c r="AI8" s="1115"/>
      <c r="AJ8" s="1116"/>
      <c r="AK8" s="1181">
        <v>14</v>
      </c>
      <c r="AL8" s="1182"/>
      <c r="AM8" s="1182"/>
      <c r="AN8" s="1182"/>
      <c r="AO8" s="1182"/>
      <c r="AP8" s="1182">
        <v>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598</v>
      </c>
      <c r="BT8" s="1110"/>
      <c r="BU8" s="1110"/>
      <c r="BV8" s="1110"/>
      <c r="BW8" s="1110"/>
      <c r="BX8" s="1110"/>
      <c r="BY8" s="1110"/>
      <c r="BZ8" s="1110"/>
      <c r="CA8" s="1110"/>
      <c r="CB8" s="1110"/>
      <c r="CC8" s="1110"/>
      <c r="CD8" s="1110"/>
      <c r="CE8" s="1110"/>
      <c r="CF8" s="1110"/>
      <c r="CG8" s="1111"/>
      <c r="CH8" s="1084">
        <v>11</v>
      </c>
      <c r="CI8" s="1085"/>
      <c r="CJ8" s="1085"/>
      <c r="CK8" s="1085"/>
      <c r="CL8" s="1086"/>
      <c r="CM8" s="1084">
        <v>78</v>
      </c>
      <c r="CN8" s="1085"/>
      <c r="CO8" s="1085"/>
      <c r="CP8" s="1085"/>
      <c r="CQ8" s="1086"/>
      <c r="CR8" s="1084">
        <v>112</v>
      </c>
      <c r="CS8" s="1085"/>
      <c r="CT8" s="1085"/>
      <c r="CU8" s="1085"/>
      <c r="CV8" s="1086"/>
      <c r="CW8" s="1084">
        <v>10</v>
      </c>
      <c r="CX8" s="1085"/>
      <c r="CY8" s="1085"/>
      <c r="CZ8" s="1085"/>
      <c r="DA8" s="1086"/>
      <c r="DB8" s="1084" t="s">
        <v>600</v>
      </c>
      <c r="DC8" s="1085"/>
      <c r="DD8" s="1085"/>
      <c r="DE8" s="1085"/>
      <c r="DF8" s="1086"/>
      <c r="DG8" s="1084" t="s">
        <v>604</v>
      </c>
      <c r="DH8" s="1085"/>
      <c r="DI8" s="1085"/>
      <c r="DJ8" s="1085"/>
      <c r="DK8" s="1086"/>
      <c r="DL8" s="1084" t="s">
        <v>600</v>
      </c>
      <c r="DM8" s="1085"/>
      <c r="DN8" s="1085"/>
      <c r="DO8" s="1085"/>
      <c r="DP8" s="1086"/>
      <c r="DQ8" s="1084" t="s">
        <v>600</v>
      </c>
      <c r="DR8" s="1085"/>
      <c r="DS8" s="1085"/>
      <c r="DT8" s="1085"/>
      <c r="DU8" s="1086"/>
      <c r="DV8" s="1087"/>
      <c r="DW8" s="1088"/>
      <c r="DX8" s="1088"/>
      <c r="DY8" s="1088"/>
      <c r="DZ8" s="1089"/>
      <c r="EA8" s="256"/>
    </row>
    <row r="9" spans="1:131" s="257" customFormat="1" ht="26.25" customHeight="1">
      <c r="A9" s="263">
        <v>3</v>
      </c>
      <c r="B9" s="1132" t="s">
        <v>399</v>
      </c>
      <c r="C9" s="1133"/>
      <c r="D9" s="1133"/>
      <c r="E9" s="1133"/>
      <c r="F9" s="1133"/>
      <c r="G9" s="1133"/>
      <c r="H9" s="1133"/>
      <c r="I9" s="1133"/>
      <c r="J9" s="1133"/>
      <c r="K9" s="1133"/>
      <c r="L9" s="1133"/>
      <c r="M9" s="1133"/>
      <c r="N9" s="1133"/>
      <c r="O9" s="1133"/>
      <c r="P9" s="1134"/>
      <c r="Q9" s="1138">
        <v>9</v>
      </c>
      <c r="R9" s="1139"/>
      <c r="S9" s="1139"/>
      <c r="T9" s="1139"/>
      <c r="U9" s="1139"/>
      <c r="V9" s="1139">
        <v>9</v>
      </c>
      <c r="W9" s="1139"/>
      <c r="X9" s="1139"/>
      <c r="Y9" s="1139"/>
      <c r="Z9" s="1139"/>
      <c r="AA9" s="1139">
        <v>0</v>
      </c>
      <c r="AB9" s="1139"/>
      <c r="AC9" s="1139"/>
      <c r="AD9" s="1139"/>
      <c r="AE9" s="1140"/>
      <c r="AF9" s="1114">
        <v>0</v>
      </c>
      <c r="AG9" s="1115"/>
      <c r="AH9" s="1115"/>
      <c r="AI9" s="1115"/>
      <c r="AJ9" s="1116"/>
      <c r="AK9" s="1181">
        <v>3</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599</v>
      </c>
      <c r="BT9" s="1110"/>
      <c r="BU9" s="1110"/>
      <c r="BV9" s="1110"/>
      <c r="BW9" s="1110"/>
      <c r="BX9" s="1110"/>
      <c r="BY9" s="1110"/>
      <c r="BZ9" s="1110"/>
      <c r="CA9" s="1110"/>
      <c r="CB9" s="1110"/>
      <c r="CC9" s="1110"/>
      <c r="CD9" s="1110"/>
      <c r="CE9" s="1110"/>
      <c r="CF9" s="1110"/>
      <c r="CG9" s="1111"/>
      <c r="CH9" s="1084">
        <v>0</v>
      </c>
      <c r="CI9" s="1085"/>
      <c r="CJ9" s="1085"/>
      <c r="CK9" s="1085"/>
      <c r="CL9" s="1086"/>
      <c r="CM9" s="1084">
        <v>36</v>
      </c>
      <c r="CN9" s="1085"/>
      <c r="CO9" s="1085"/>
      <c r="CP9" s="1085"/>
      <c r="CQ9" s="1086"/>
      <c r="CR9" s="1084">
        <v>30</v>
      </c>
      <c r="CS9" s="1085"/>
      <c r="CT9" s="1085"/>
      <c r="CU9" s="1085"/>
      <c r="CV9" s="1086"/>
      <c r="CW9" s="1084">
        <v>28</v>
      </c>
      <c r="CX9" s="1085"/>
      <c r="CY9" s="1085"/>
      <c r="CZ9" s="1085"/>
      <c r="DA9" s="1086"/>
      <c r="DB9" s="1084" t="s">
        <v>600</v>
      </c>
      <c r="DC9" s="1085"/>
      <c r="DD9" s="1085"/>
      <c r="DE9" s="1085"/>
      <c r="DF9" s="1086"/>
      <c r="DG9" s="1084" t="s">
        <v>606</v>
      </c>
      <c r="DH9" s="1085"/>
      <c r="DI9" s="1085"/>
      <c r="DJ9" s="1085"/>
      <c r="DK9" s="1086"/>
      <c r="DL9" s="1084" t="s">
        <v>600</v>
      </c>
      <c r="DM9" s="1085"/>
      <c r="DN9" s="1085"/>
      <c r="DO9" s="1085"/>
      <c r="DP9" s="1086"/>
      <c r="DQ9" s="1084" t="s">
        <v>600</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400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401</v>
      </c>
      <c r="B23" s="1039" t="s">
        <v>402</v>
      </c>
      <c r="C23" s="1040"/>
      <c r="D23" s="1040"/>
      <c r="E23" s="1040"/>
      <c r="F23" s="1040"/>
      <c r="G23" s="1040"/>
      <c r="H23" s="1040"/>
      <c r="I23" s="1040"/>
      <c r="J23" s="1040"/>
      <c r="K23" s="1040"/>
      <c r="L23" s="1040"/>
      <c r="M23" s="1040"/>
      <c r="N23" s="1040"/>
      <c r="O23" s="1040"/>
      <c r="P23" s="1041"/>
      <c r="Q23" s="1163">
        <v>19876</v>
      </c>
      <c r="R23" s="1164"/>
      <c r="S23" s="1164"/>
      <c r="T23" s="1164"/>
      <c r="U23" s="1164"/>
      <c r="V23" s="1164">
        <v>19586</v>
      </c>
      <c r="W23" s="1164"/>
      <c r="X23" s="1164"/>
      <c r="Y23" s="1164"/>
      <c r="Z23" s="1164"/>
      <c r="AA23" s="1164">
        <v>289</v>
      </c>
      <c r="AB23" s="1164"/>
      <c r="AC23" s="1164"/>
      <c r="AD23" s="1164"/>
      <c r="AE23" s="1165"/>
      <c r="AF23" s="1166">
        <v>245</v>
      </c>
      <c r="AG23" s="1164"/>
      <c r="AH23" s="1164"/>
      <c r="AI23" s="1164"/>
      <c r="AJ23" s="1167"/>
      <c r="AK23" s="1168"/>
      <c r="AL23" s="1169"/>
      <c r="AM23" s="1169"/>
      <c r="AN23" s="1169"/>
      <c r="AO23" s="1169"/>
      <c r="AP23" s="1164">
        <v>27470</v>
      </c>
      <c r="AQ23" s="1164"/>
      <c r="AR23" s="1164"/>
      <c r="AS23" s="1164"/>
      <c r="AT23" s="1164"/>
      <c r="AU23" s="1170"/>
      <c r="AV23" s="1170"/>
      <c r="AW23" s="1170"/>
      <c r="AX23" s="1170"/>
      <c r="AY23" s="1171"/>
      <c r="AZ23" s="1160" t="s">
        <v>236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380</v>
      </c>
      <c r="B26" s="1091"/>
      <c r="C26" s="1091"/>
      <c r="D26" s="1091"/>
      <c r="E26" s="1091"/>
      <c r="F26" s="1091"/>
      <c r="G26" s="1091"/>
      <c r="H26" s="1091"/>
      <c r="I26" s="1091"/>
      <c r="J26" s="1091"/>
      <c r="K26" s="1091"/>
      <c r="L26" s="1091"/>
      <c r="M26" s="1091"/>
      <c r="N26" s="1091"/>
      <c r="O26" s="1091"/>
      <c r="P26" s="1092"/>
      <c r="Q26" s="1096" t="s">
        <v>405</v>
      </c>
      <c r="R26" s="1097"/>
      <c r="S26" s="1097"/>
      <c r="T26" s="1097"/>
      <c r="U26" s="1098"/>
      <c r="V26" s="1096" t="s">
        <v>406</v>
      </c>
      <c r="W26" s="1097"/>
      <c r="X26" s="1097"/>
      <c r="Y26" s="1097"/>
      <c r="Z26" s="1098"/>
      <c r="AA26" s="1096" t="s">
        <v>407</v>
      </c>
      <c r="AB26" s="1097"/>
      <c r="AC26" s="1097"/>
      <c r="AD26" s="1097"/>
      <c r="AE26" s="1097"/>
      <c r="AF26" s="1154" t="s">
        <v>408</v>
      </c>
      <c r="AG26" s="1103"/>
      <c r="AH26" s="1103"/>
      <c r="AI26" s="1103"/>
      <c r="AJ26" s="1155"/>
      <c r="AK26" s="1097" t="s">
        <v>409</v>
      </c>
      <c r="AL26" s="1097"/>
      <c r="AM26" s="1097"/>
      <c r="AN26" s="1097"/>
      <c r="AO26" s="1098"/>
      <c r="AP26" s="1096" t="s">
        <v>410</v>
      </c>
      <c r="AQ26" s="1097"/>
      <c r="AR26" s="1097"/>
      <c r="AS26" s="1097"/>
      <c r="AT26" s="1098"/>
      <c r="AU26" s="1096" t="s">
        <v>411</v>
      </c>
      <c r="AV26" s="1097"/>
      <c r="AW26" s="1097"/>
      <c r="AX26" s="1097"/>
      <c r="AY26" s="1098"/>
      <c r="AZ26" s="1096" t="s">
        <v>412</v>
      </c>
      <c r="BA26" s="1097"/>
      <c r="BB26" s="1097"/>
      <c r="BC26" s="1097"/>
      <c r="BD26" s="1098"/>
      <c r="BE26" s="1096" t="s">
        <v>387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413</v>
      </c>
      <c r="C28" s="1146"/>
      <c r="D28" s="1146"/>
      <c r="E28" s="1146"/>
      <c r="F28" s="1146"/>
      <c r="G28" s="1146"/>
      <c r="H28" s="1146"/>
      <c r="I28" s="1146"/>
      <c r="J28" s="1146"/>
      <c r="K28" s="1146"/>
      <c r="L28" s="1146"/>
      <c r="M28" s="1146"/>
      <c r="N28" s="1146"/>
      <c r="O28" s="1146"/>
      <c r="P28" s="1147"/>
      <c r="Q28" s="1148">
        <v>1916</v>
      </c>
      <c r="R28" s="1149"/>
      <c r="S28" s="1149"/>
      <c r="T28" s="1149"/>
      <c r="U28" s="1149"/>
      <c r="V28" s="1149">
        <v>1878</v>
      </c>
      <c r="W28" s="1149"/>
      <c r="X28" s="1149"/>
      <c r="Y28" s="1149"/>
      <c r="Z28" s="1149"/>
      <c r="AA28" s="1149">
        <v>38</v>
      </c>
      <c r="AB28" s="1149"/>
      <c r="AC28" s="1149"/>
      <c r="AD28" s="1149"/>
      <c r="AE28" s="1150"/>
      <c r="AF28" s="1151">
        <v>38</v>
      </c>
      <c r="AG28" s="1149"/>
      <c r="AH28" s="1149"/>
      <c r="AI28" s="1149"/>
      <c r="AJ28" s="1152"/>
      <c r="AK28" s="1153">
        <v>169</v>
      </c>
      <c r="AL28" s="1141"/>
      <c r="AM28" s="1141"/>
      <c r="AN28" s="1141"/>
      <c r="AO28" s="1141"/>
      <c r="AP28" s="1141" t="s">
        <v>600</v>
      </c>
      <c r="AQ28" s="1141"/>
      <c r="AR28" s="1141"/>
      <c r="AS28" s="1141"/>
      <c r="AT28" s="1141"/>
      <c r="AU28" s="1141" t="s">
        <v>600</v>
      </c>
      <c r="AV28" s="1141"/>
      <c r="AW28" s="1141"/>
      <c r="AX28" s="1141"/>
      <c r="AY28" s="1141"/>
      <c r="AZ28" s="1142" t="s">
        <v>600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414</v>
      </c>
      <c r="C29" s="1133"/>
      <c r="D29" s="1133"/>
      <c r="E29" s="1133"/>
      <c r="F29" s="1133"/>
      <c r="G29" s="1133"/>
      <c r="H29" s="1133"/>
      <c r="I29" s="1133"/>
      <c r="J29" s="1133"/>
      <c r="K29" s="1133"/>
      <c r="L29" s="1133"/>
      <c r="M29" s="1133"/>
      <c r="N29" s="1133"/>
      <c r="O29" s="1133"/>
      <c r="P29" s="1134"/>
      <c r="Q29" s="1138">
        <v>93</v>
      </c>
      <c r="R29" s="1139"/>
      <c r="S29" s="1139"/>
      <c r="T29" s="1139"/>
      <c r="U29" s="1139"/>
      <c r="V29" s="1139">
        <v>93</v>
      </c>
      <c r="W29" s="1139"/>
      <c r="X29" s="1139"/>
      <c r="Y29" s="1139"/>
      <c r="Z29" s="1139"/>
      <c r="AA29" s="1139">
        <v>0</v>
      </c>
      <c r="AB29" s="1139"/>
      <c r="AC29" s="1139"/>
      <c r="AD29" s="1139"/>
      <c r="AE29" s="1140"/>
      <c r="AF29" s="1114">
        <v>0</v>
      </c>
      <c r="AG29" s="1115"/>
      <c r="AH29" s="1115"/>
      <c r="AI29" s="1115"/>
      <c r="AJ29" s="1116"/>
      <c r="AK29" s="1075">
        <v>9</v>
      </c>
      <c r="AL29" s="1066"/>
      <c r="AM29" s="1066"/>
      <c r="AN29" s="1066"/>
      <c r="AO29" s="1066"/>
      <c r="AP29" s="1066">
        <v>5</v>
      </c>
      <c r="AQ29" s="1066"/>
      <c r="AR29" s="1066"/>
      <c r="AS29" s="1066"/>
      <c r="AT29" s="1066"/>
      <c r="AU29" s="1066">
        <v>1</v>
      </c>
      <c r="AV29" s="1066"/>
      <c r="AW29" s="1066"/>
      <c r="AX29" s="1066"/>
      <c r="AY29" s="1066"/>
      <c r="AZ29" s="1137" t="s">
        <v>600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415</v>
      </c>
      <c r="C30" s="1133"/>
      <c r="D30" s="1133"/>
      <c r="E30" s="1133"/>
      <c r="F30" s="1133"/>
      <c r="G30" s="1133"/>
      <c r="H30" s="1133"/>
      <c r="I30" s="1133"/>
      <c r="J30" s="1133"/>
      <c r="K30" s="1133"/>
      <c r="L30" s="1133"/>
      <c r="M30" s="1133"/>
      <c r="N30" s="1133"/>
      <c r="O30" s="1133"/>
      <c r="P30" s="1134"/>
      <c r="Q30" s="1138">
        <v>115</v>
      </c>
      <c r="R30" s="1139"/>
      <c r="S30" s="1139"/>
      <c r="T30" s="1139"/>
      <c r="U30" s="1139"/>
      <c r="V30" s="1139">
        <v>113</v>
      </c>
      <c r="W30" s="1139"/>
      <c r="X30" s="1139"/>
      <c r="Y30" s="1139"/>
      <c r="Z30" s="1139"/>
      <c r="AA30" s="1139">
        <v>2</v>
      </c>
      <c r="AB30" s="1139"/>
      <c r="AC30" s="1139"/>
      <c r="AD30" s="1139"/>
      <c r="AE30" s="1140"/>
      <c r="AF30" s="1114">
        <v>2</v>
      </c>
      <c r="AG30" s="1115"/>
      <c r="AH30" s="1115"/>
      <c r="AI30" s="1115"/>
      <c r="AJ30" s="1116"/>
      <c r="AK30" s="1075">
        <v>29</v>
      </c>
      <c r="AL30" s="1066"/>
      <c r="AM30" s="1066"/>
      <c r="AN30" s="1066"/>
      <c r="AO30" s="1066"/>
      <c r="AP30" s="1066">
        <v>29</v>
      </c>
      <c r="AQ30" s="1066"/>
      <c r="AR30" s="1066"/>
      <c r="AS30" s="1066"/>
      <c r="AT30" s="1066"/>
      <c r="AU30" s="1066">
        <v>7</v>
      </c>
      <c r="AV30" s="1066"/>
      <c r="AW30" s="1066"/>
      <c r="AX30" s="1066"/>
      <c r="AY30" s="1066"/>
      <c r="AZ30" s="1137" t="s">
        <v>601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416</v>
      </c>
      <c r="C31" s="1133"/>
      <c r="D31" s="1133"/>
      <c r="E31" s="1133"/>
      <c r="F31" s="1133"/>
      <c r="G31" s="1133"/>
      <c r="H31" s="1133"/>
      <c r="I31" s="1133"/>
      <c r="J31" s="1133"/>
      <c r="K31" s="1133"/>
      <c r="L31" s="1133"/>
      <c r="M31" s="1133"/>
      <c r="N31" s="1133"/>
      <c r="O31" s="1133"/>
      <c r="P31" s="1134"/>
      <c r="Q31" s="1138">
        <v>131</v>
      </c>
      <c r="R31" s="1139"/>
      <c r="S31" s="1139"/>
      <c r="T31" s="1139"/>
      <c r="U31" s="1139"/>
      <c r="V31" s="1139">
        <v>124</v>
      </c>
      <c r="W31" s="1139"/>
      <c r="X31" s="1139"/>
      <c r="Y31" s="1139"/>
      <c r="Z31" s="1139"/>
      <c r="AA31" s="1139">
        <v>7</v>
      </c>
      <c r="AB31" s="1139"/>
      <c r="AC31" s="1139"/>
      <c r="AD31" s="1139"/>
      <c r="AE31" s="1140"/>
      <c r="AF31" s="1114">
        <v>7</v>
      </c>
      <c r="AG31" s="1115"/>
      <c r="AH31" s="1115"/>
      <c r="AI31" s="1115"/>
      <c r="AJ31" s="1116"/>
      <c r="AK31" s="1075">
        <v>34</v>
      </c>
      <c r="AL31" s="1066"/>
      <c r="AM31" s="1066"/>
      <c r="AN31" s="1066"/>
      <c r="AO31" s="1066"/>
      <c r="AP31" s="1066">
        <v>14</v>
      </c>
      <c r="AQ31" s="1066"/>
      <c r="AR31" s="1066"/>
      <c r="AS31" s="1066"/>
      <c r="AT31" s="1066"/>
      <c r="AU31" s="1066">
        <v>4</v>
      </c>
      <c r="AV31" s="1066"/>
      <c r="AW31" s="1066"/>
      <c r="AX31" s="1066"/>
      <c r="AY31" s="1066"/>
      <c r="AZ31" s="1137" t="s">
        <v>600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417</v>
      </c>
      <c r="C32" s="1133"/>
      <c r="D32" s="1133"/>
      <c r="E32" s="1133"/>
      <c r="F32" s="1133"/>
      <c r="G32" s="1133"/>
      <c r="H32" s="1133"/>
      <c r="I32" s="1133"/>
      <c r="J32" s="1133"/>
      <c r="K32" s="1133"/>
      <c r="L32" s="1133"/>
      <c r="M32" s="1133"/>
      <c r="N32" s="1133"/>
      <c r="O32" s="1133"/>
      <c r="P32" s="1134"/>
      <c r="Q32" s="1138">
        <v>422</v>
      </c>
      <c r="R32" s="1139"/>
      <c r="S32" s="1139"/>
      <c r="T32" s="1139"/>
      <c r="U32" s="1139"/>
      <c r="V32" s="1139">
        <v>418</v>
      </c>
      <c r="W32" s="1139"/>
      <c r="X32" s="1139"/>
      <c r="Y32" s="1139"/>
      <c r="Z32" s="1139"/>
      <c r="AA32" s="1139">
        <v>4</v>
      </c>
      <c r="AB32" s="1139"/>
      <c r="AC32" s="1139"/>
      <c r="AD32" s="1139"/>
      <c r="AE32" s="1140"/>
      <c r="AF32" s="1114">
        <v>4</v>
      </c>
      <c r="AG32" s="1115"/>
      <c r="AH32" s="1115"/>
      <c r="AI32" s="1115"/>
      <c r="AJ32" s="1116"/>
      <c r="AK32" s="1075">
        <v>251</v>
      </c>
      <c r="AL32" s="1066"/>
      <c r="AM32" s="1066"/>
      <c r="AN32" s="1066"/>
      <c r="AO32" s="1066"/>
      <c r="AP32" s="1066" t="s">
        <v>602</v>
      </c>
      <c r="AQ32" s="1066"/>
      <c r="AR32" s="1066"/>
      <c r="AS32" s="1066"/>
      <c r="AT32" s="1066"/>
      <c r="AU32" s="1066" t="s">
        <v>600</v>
      </c>
      <c r="AV32" s="1066"/>
      <c r="AW32" s="1066"/>
      <c r="AX32" s="1066"/>
      <c r="AY32" s="1066"/>
      <c r="AZ32" s="1137" t="s">
        <v>600</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418</v>
      </c>
      <c r="C33" s="1133"/>
      <c r="D33" s="1133"/>
      <c r="E33" s="1133"/>
      <c r="F33" s="1133"/>
      <c r="G33" s="1133"/>
      <c r="H33" s="1133"/>
      <c r="I33" s="1133"/>
      <c r="J33" s="1133"/>
      <c r="K33" s="1133"/>
      <c r="L33" s="1133"/>
      <c r="M33" s="1133"/>
      <c r="N33" s="1133"/>
      <c r="O33" s="1133"/>
      <c r="P33" s="1134"/>
      <c r="Q33" s="1138">
        <v>24</v>
      </c>
      <c r="R33" s="1139"/>
      <c r="S33" s="1139"/>
      <c r="T33" s="1139"/>
      <c r="U33" s="1139"/>
      <c r="V33" s="1139">
        <v>23</v>
      </c>
      <c r="W33" s="1139"/>
      <c r="X33" s="1139"/>
      <c r="Y33" s="1139"/>
      <c r="Z33" s="1139"/>
      <c r="AA33" s="1139">
        <v>1</v>
      </c>
      <c r="AB33" s="1139"/>
      <c r="AC33" s="1139"/>
      <c r="AD33" s="1139"/>
      <c r="AE33" s="1140"/>
      <c r="AF33" s="1114">
        <v>1</v>
      </c>
      <c r="AG33" s="1115"/>
      <c r="AH33" s="1115"/>
      <c r="AI33" s="1115"/>
      <c r="AJ33" s="1116"/>
      <c r="AK33" s="1075">
        <v>8</v>
      </c>
      <c r="AL33" s="1066"/>
      <c r="AM33" s="1066"/>
      <c r="AN33" s="1066"/>
      <c r="AO33" s="1066"/>
      <c r="AP33" s="1066" t="s">
        <v>603</v>
      </c>
      <c r="AQ33" s="1066"/>
      <c r="AR33" s="1066"/>
      <c r="AS33" s="1066"/>
      <c r="AT33" s="1066"/>
      <c r="AU33" s="1066" t="s">
        <v>604</v>
      </c>
      <c r="AV33" s="1066"/>
      <c r="AW33" s="1066"/>
      <c r="AX33" s="1066"/>
      <c r="AY33" s="1066"/>
      <c r="AZ33" s="1137" t="s">
        <v>600</v>
      </c>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419</v>
      </c>
      <c r="C34" s="1133"/>
      <c r="D34" s="1133"/>
      <c r="E34" s="1133"/>
      <c r="F34" s="1133"/>
      <c r="G34" s="1133"/>
      <c r="H34" s="1133"/>
      <c r="I34" s="1133"/>
      <c r="J34" s="1133"/>
      <c r="K34" s="1133"/>
      <c r="L34" s="1133"/>
      <c r="M34" s="1133"/>
      <c r="N34" s="1133"/>
      <c r="O34" s="1133"/>
      <c r="P34" s="1134"/>
      <c r="Q34" s="1138">
        <v>19</v>
      </c>
      <c r="R34" s="1139"/>
      <c r="S34" s="1139"/>
      <c r="T34" s="1139"/>
      <c r="U34" s="1139"/>
      <c r="V34" s="1139">
        <v>18</v>
      </c>
      <c r="W34" s="1139"/>
      <c r="X34" s="1139"/>
      <c r="Y34" s="1139"/>
      <c r="Z34" s="1139"/>
      <c r="AA34" s="1139">
        <v>1</v>
      </c>
      <c r="AB34" s="1139"/>
      <c r="AC34" s="1139"/>
      <c r="AD34" s="1139"/>
      <c r="AE34" s="1140"/>
      <c r="AF34" s="1114">
        <v>1</v>
      </c>
      <c r="AG34" s="1115"/>
      <c r="AH34" s="1115"/>
      <c r="AI34" s="1115"/>
      <c r="AJ34" s="1116"/>
      <c r="AK34" s="1075" t="s">
        <v>600</v>
      </c>
      <c r="AL34" s="1066"/>
      <c r="AM34" s="1066"/>
      <c r="AN34" s="1066"/>
      <c r="AO34" s="1066"/>
      <c r="AP34" s="1066" t="s">
        <v>605</v>
      </c>
      <c r="AQ34" s="1066"/>
      <c r="AR34" s="1066"/>
      <c r="AS34" s="1066"/>
      <c r="AT34" s="1066"/>
      <c r="AU34" s="1066" t="s">
        <v>600</v>
      </c>
      <c r="AV34" s="1066"/>
      <c r="AW34" s="1066"/>
      <c r="AX34" s="1066"/>
      <c r="AY34" s="1066"/>
      <c r="AZ34" s="1137" t="s">
        <v>600</v>
      </c>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420</v>
      </c>
      <c r="C35" s="1133"/>
      <c r="D35" s="1133"/>
      <c r="E35" s="1133"/>
      <c r="F35" s="1133"/>
      <c r="G35" s="1133"/>
      <c r="H35" s="1133"/>
      <c r="I35" s="1133"/>
      <c r="J35" s="1133"/>
      <c r="K35" s="1133"/>
      <c r="L35" s="1133"/>
      <c r="M35" s="1133"/>
      <c r="N35" s="1133"/>
      <c r="O35" s="1133"/>
      <c r="P35" s="1134"/>
      <c r="Q35" s="1138">
        <v>576</v>
      </c>
      <c r="R35" s="1139"/>
      <c r="S35" s="1139"/>
      <c r="T35" s="1139"/>
      <c r="U35" s="1139"/>
      <c r="V35" s="1139">
        <v>528</v>
      </c>
      <c r="W35" s="1139"/>
      <c r="X35" s="1139"/>
      <c r="Y35" s="1139"/>
      <c r="Z35" s="1139"/>
      <c r="AA35" s="1139">
        <v>48</v>
      </c>
      <c r="AB35" s="1139"/>
      <c r="AC35" s="1139"/>
      <c r="AD35" s="1139"/>
      <c r="AE35" s="1140"/>
      <c r="AF35" s="1114">
        <v>192</v>
      </c>
      <c r="AG35" s="1115"/>
      <c r="AH35" s="1115"/>
      <c r="AI35" s="1115"/>
      <c r="AJ35" s="1116"/>
      <c r="AK35" s="1075">
        <v>164</v>
      </c>
      <c r="AL35" s="1066"/>
      <c r="AM35" s="1066"/>
      <c r="AN35" s="1066"/>
      <c r="AO35" s="1066"/>
      <c r="AP35" s="1066">
        <v>2919</v>
      </c>
      <c r="AQ35" s="1066"/>
      <c r="AR35" s="1066"/>
      <c r="AS35" s="1066"/>
      <c r="AT35" s="1066"/>
      <c r="AU35" s="1066">
        <v>1147</v>
      </c>
      <c r="AV35" s="1066"/>
      <c r="AW35" s="1066"/>
      <c r="AX35" s="1066"/>
      <c r="AY35" s="1066"/>
      <c r="AZ35" s="1137" t="s">
        <v>600</v>
      </c>
      <c r="BA35" s="1137"/>
      <c r="BB35" s="1137"/>
      <c r="BC35" s="1137"/>
      <c r="BD35" s="1137"/>
      <c r="BE35" s="1127" t="s">
        <v>421</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422</v>
      </c>
      <c r="C36" s="1133"/>
      <c r="D36" s="1133"/>
      <c r="E36" s="1133"/>
      <c r="F36" s="1133"/>
      <c r="G36" s="1133"/>
      <c r="H36" s="1133"/>
      <c r="I36" s="1133"/>
      <c r="J36" s="1133"/>
      <c r="K36" s="1133"/>
      <c r="L36" s="1133"/>
      <c r="M36" s="1133"/>
      <c r="N36" s="1133"/>
      <c r="O36" s="1133"/>
      <c r="P36" s="1134"/>
      <c r="Q36" s="1138">
        <v>1993</v>
      </c>
      <c r="R36" s="1139"/>
      <c r="S36" s="1139"/>
      <c r="T36" s="1139"/>
      <c r="U36" s="1139"/>
      <c r="V36" s="1139">
        <v>1993</v>
      </c>
      <c r="W36" s="1139"/>
      <c r="X36" s="1139"/>
      <c r="Y36" s="1139"/>
      <c r="Z36" s="1139"/>
      <c r="AA36" s="1139">
        <v>0</v>
      </c>
      <c r="AB36" s="1139"/>
      <c r="AC36" s="1139"/>
      <c r="AD36" s="1139"/>
      <c r="AE36" s="1140"/>
      <c r="AF36" s="1114">
        <v>0</v>
      </c>
      <c r="AG36" s="1115"/>
      <c r="AH36" s="1115"/>
      <c r="AI36" s="1115"/>
      <c r="AJ36" s="1116"/>
      <c r="AK36" s="1075">
        <v>429</v>
      </c>
      <c r="AL36" s="1066"/>
      <c r="AM36" s="1066"/>
      <c r="AN36" s="1066"/>
      <c r="AO36" s="1066"/>
      <c r="AP36" s="1066">
        <v>6036</v>
      </c>
      <c r="AQ36" s="1066"/>
      <c r="AR36" s="1066"/>
      <c r="AS36" s="1066"/>
      <c r="AT36" s="1066"/>
      <c r="AU36" s="1066">
        <v>5541</v>
      </c>
      <c r="AV36" s="1066"/>
      <c r="AW36" s="1066"/>
      <c r="AX36" s="1066"/>
      <c r="AY36" s="1066"/>
      <c r="AZ36" s="1137" t="s">
        <v>600</v>
      </c>
      <c r="BA36" s="1137"/>
      <c r="BB36" s="1137"/>
      <c r="BC36" s="1137"/>
      <c r="BD36" s="1137"/>
      <c r="BE36" s="1127" t="s">
        <v>423</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401</v>
      </c>
      <c r="B63" s="1039" t="s">
        <v>425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245</v>
      </c>
      <c r="AG63" s="1054"/>
      <c r="AH63" s="1054"/>
      <c r="AI63" s="1054"/>
      <c r="AJ63" s="1125"/>
      <c r="AK63" s="1126"/>
      <c r="AL63" s="1058"/>
      <c r="AM63" s="1058"/>
      <c r="AN63" s="1058"/>
      <c r="AO63" s="1058"/>
      <c r="AP63" s="1054">
        <v>9003</v>
      </c>
      <c r="AQ63" s="1054"/>
      <c r="AR63" s="1054"/>
      <c r="AS63" s="1054"/>
      <c r="AT63" s="1054"/>
      <c r="AU63" s="1054">
        <v>6700</v>
      </c>
      <c r="AV63" s="1054"/>
      <c r="AW63" s="1054"/>
      <c r="AX63" s="1054"/>
      <c r="AY63" s="1054"/>
      <c r="AZ63" s="1120"/>
      <c r="BA63" s="1120"/>
      <c r="BB63" s="1120"/>
      <c r="BC63" s="1120"/>
      <c r="BD63" s="1120"/>
      <c r="BE63" s="1055"/>
      <c r="BF63" s="1055"/>
      <c r="BG63" s="1055"/>
      <c r="BH63" s="1055"/>
      <c r="BI63" s="1056"/>
      <c r="BJ63" s="1121" t="s">
        <v>236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427</v>
      </c>
      <c r="B66" s="1091"/>
      <c r="C66" s="1091"/>
      <c r="D66" s="1091"/>
      <c r="E66" s="1091"/>
      <c r="F66" s="1091"/>
      <c r="G66" s="1091"/>
      <c r="H66" s="1091"/>
      <c r="I66" s="1091"/>
      <c r="J66" s="1091"/>
      <c r="K66" s="1091"/>
      <c r="L66" s="1091"/>
      <c r="M66" s="1091"/>
      <c r="N66" s="1091"/>
      <c r="O66" s="1091"/>
      <c r="P66" s="1092"/>
      <c r="Q66" s="1096" t="s">
        <v>428</v>
      </c>
      <c r="R66" s="1097"/>
      <c r="S66" s="1097"/>
      <c r="T66" s="1097"/>
      <c r="U66" s="1098"/>
      <c r="V66" s="1096" t="s">
        <v>429</v>
      </c>
      <c r="W66" s="1097"/>
      <c r="X66" s="1097"/>
      <c r="Y66" s="1097"/>
      <c r="Z66" s="1098"/>
      <c r="AA66" s="1096" t="s">
        <v>407</v>
      </c>
      <c r="AB66" s="1097"/>
      <c r="AC66" s="1097"/>
      <c r="AD66" s="1097"/>
      <c r="AE66" s="1098"/>
      <c r="AF66" s="1102" t="s">
        <v>408</v>
      </c>
      <c r="AG66" s="1103"/>
      <c r="AH66" s="1103"/>
      <c r="AI66" s="1103"/>
      <c r="AJ66" s="1104"/>
      <c r="AK66" s="1096" t="s">
        <v>430</v>
      </c>
      <c r="AL66" s="1091"/>
      <c r="AM66" s="1091"/>
      <c r="AN66" s="1091"/>
      <c r="AO66" s="1092"/>
      <c r="AP66" s="1096" t="s">
        <v>431</v>
      </c>
      <c r="AQ66" s="1097"/>
      <c r="AR66" s="1097"/>
      <c r="AS66" s="1097"/>
      <c r="AT66" s="1098"/>
      <c r="AU66" s="1096" t="s">
        <v>432</v>
      </c>
      <c r="AV66" s="1097"/>
      <c r="AW66" s="1097"/>
      <c r="AX66" s="1097"/>
      <c r="AY66" s="1098"/>
      <c r="AZ66" s="1096" t="s">
        <v>387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590</v>
      </c>
      <c r="C68" s="1081"/>
      <c r="D68" s="1081"/>
      <c r="E68" s="1081"/>
      <c r="F68" s="1081"/>
      <c r="G68" s="1081"/>
      <c r="H68" s="1081"/>
      <c r="I68" s="1081"/>
      <c r="J68" s="1081"/>
      <c r="K68" s="1081"/>
      <c r="L68" s="1081"/>
      <c r="M68" s="1081"/>
      <c r="N68" s="1081"/>
      <c r="O68" s="1081"/>
      <c r="P68" s="1082"/>
      <c r="Q68" s="1083">
        <v>4876</v>
      </c>
      <c r="R68" s="1077"/>
      <c r="S68" s="1077"/>
      <c r="T68" s="1077"/>
      <c r="U68" s="1077"/>
      <c r="V68" s="1077">
        <v>4857</v>
      </c>
      <c r="W68" s="1077"/>
      <c r="X68" s="1077"/>
      <c r="Y68" s="1077"/>
      <c r="Z68" s="1077"/>
      <c r="AA68" s="1077">
        <v>19</v>
      </c>
      <c r="AB68" s="1077"/>
      <c r="AC68" s="1077"/>
      <c r="AD68" s="1077"/>
      <c r="AE68" s="1077"/>
      <c r="AF68" s="1077">
        <v>19</v>
      </c>
      <c r="AG68" s="1077"/>
      <c r="AH68" s="1077"/>
      <c r="AI68" s="1077"/>
      <c r="AJ68" s="1077"/>
      <c r="AK68" s="1077">
        <v>57</v>
      </c>
      <c r="AL68" s="1077"/>
      <c r="AM68" s="1077"/>
      <c r="AN68" s="1077"/>
      <c r="AO68" s="1077"/>
      <c r="AP68" s="1077" t="s">
        <v>600</v>
      </c>
      <c r="AQ68" s="1077"/>
      <c r="AR68" s="1077"/>
      <c r="AS68" s="1077"/>
      <c r="AT68" s="1077"/>
      <c r="AU68" s="1077" t="s">
        <v>600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591</v>
      </c>
      <c r="C69" s="1070"/>
      <c r="D69" s="1070"/>
      <c r="E69" s="1070"/>
      <c r="F69" s="1070"/>
      <c r="G69" s="1070"/>
      <c r="H69" s="1070"/>
      <c r="I69" s="1070"/>
      <c r="J69" s="1070"/>
      <c r="K69" s="1070"/>
      <c r="L69" s="1070"/>
      <c r="M69" s="1070"/>
      <c r="N69" s="1070"/>
      <c r="O69" s="1070"/>
      <c r="P69" s="1071"/>
      <c r="Q69" s="1072">
        <v>1127</v>
      </c>
      <c r="R69" s="1066"/>
      <c r="S69" s="1066"/>
      <c r="T69" s="1066"/>
      <c r="U69" s="1066"/>
      <c r="V69" s="1066">
        <v>1110</v>
      </c>
      <c r="W69" s="1066"/>
      <c r="X69" s="1066"/>
      <c r="Y69" s="1066"/>
      <c r="Z69" s="1066"/>
      <c r="AA69" s="1066">
        <v>17</v>
      </c>
      <c r="AB69" s="1066"/>
      <c r="AC69" s="1066"/>
      <c r="AD69" s="1066"/>
      <c r="AE69" s="1066"/>
      <c r="AF69" s="1066">
        <v>11</v>
      </c>
      <c r="AG69" s="1066"/>
      <c r="AH69" s="1066"/>
      <c r="AI69" s="1066"/>
      <c r="AJ69" s="1066"/>
      <c r="AK69" s="1066" t="s">
        <v>600</v>
      </c>
      <c r="AL69" s="1066"/>
      <c r="AM69" s="1066"/>
      <c r="AN69" s="1066"/>
      <c r="AO69" s="1066"/>
      <c r="AP69" s="1066">
        <v>322</v>
      </c>
      <c r="AQ69" s="1066"/>
      <c r="AR69" s="1066"/>
      <c r="AS69" s="1066"/>
      <c r="AT69" s="1066"/>
      <c r="AU69" s="1066">
        <v>250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592</v>
      </c>
      <c r="C70" s="1070"/>
      <c r="D70" s="1070"/>
      <c r="E70" s="1070"/>
      <c r="F70" s="1070"/>
      <c r="G70" s="1070"/>
      <c r="H70" s="1070"/>
      <c r="I70" s="1070"/>
      <c r="J70" s="1070"/>
      <c r="K70" s="1070"/>
      <c r="L70" s="1070"/>
      <c r="M70" s="1070"/>
      <c r="N70" s="1070"/>
      <c r="O70" s="1070"/>
      <c r="P70" s="1071"/>
      <c r="Q70" s="1072">
        <v>3382</v>
      </c>
      <c r="R70" s="1066"/>
      <c r="S70" s="1066"/>
      <c r="T70" s="1066"/>
      <c r="U70" s="1066"/>
      <c r="V70" s="1066">
        <v>3308</v>
      </c>
      <c r="W70" s="1066"/>
      <c r="X70" s="1066"/>
      <c r="Y70" s="1066"/>
      <c r="Z70" s="1066"/>
      <c r="AA70" s="1066">
        <v>74</v>
      </c>
      <c r="AB70" s="1066"/>
      <c r="AC70" s="1066"/>
      <c r="AD70" s="1066"/>
      <c r="AE70" s="1066"/>
      <c r="AF70" s="1066">
        <v>74</v>
      </c>
      <c r="AG70" s="1066"/>
      <c r="AH70" s="1066"/>
      <c r="AI70" s="1066"/>
      <c r="AJ70" s="1066"/>
      <c r="AK70" s="1066">
        <v>550</v>
      </c>
      <c r="AL70" s="1066"/>
      <c r="AM70" s="1066"/>
      <c r="AN70" s="1066"/>
      <c r="AO70" s="1066"/>
      <c r="AP70" s="1066" t="s">
        <v>600</v>
      </c>
      <c r="AQ70" s="1066"/>
      <c r="AR70" s="1066"/>
      <c r="AS70" s="1066"/>
      <c r="AT70" s="1066"/>
      <c r="AU70" s="1066" t="s">
        <v>608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593</v>
      </c>
      <c r="C71" s="1070"/>
      <c r="D71" s="1070"/>
      <c r="E71" s="1070"/>
      <c r="F71" s="1070"/>
      <c r="G71" s="1070"/>
      <c r="H71" s="1070"/>
      <c r="I71" s="1070"/>
      <c r="J71" s="1070"/>
      <c r="K71" s="1070"/>
      <c r="L71" s="1070"/>
      <c r="M71" s="1070"/>
      <c r="N71" s="1070"/>
      <c r="O71" s="1070"/>
      <c r="P71" s="1071"/>
      <c r="Q71" s="1072">
        <v>309</v>
      </c>
      <c r="R71" s="1066"/>
      <c r="S71" s="1066"/>
      <c r="T71" s="1066"/>
      <c r="U71" s="1066"/>
      <c r="V71" s="1066">
        <v>269</v>
      </c>
      <c r="W71" s="1066"/>
      <c r="X71" s="1066"/>
      <c r="Y71" s="1066"/>
      <c r="Z71" s="1066"/>
      <c r="AA71" s="1066">
        <v>39</v>
      </c>
      <c r="AB71" s="1066"/>
      <c r="AC71" s="1066"/>
      <c r="AD71" s="1066"/>
      <c r="AE71" s="1066"/>
      <c r="AF71" s="1066">
        <v>39</v>
      </c>
      <c r="AG71" s="1066"/>
      <c r="AH71" s="1066"/>
      <c r="AI71" s="1066"/>
      <c r="AJ71" s="1066"/>
      <c r="AK71" s="1066">
        <v>22</v>
      </c>
      <c r="AL71" s="1066"/>
      <c r="AM71" s="1066"/>
      <c r="AN71" s="1066"/>
      <c r="AO71" s="1066"/>
      <c r="AP71" s="1066" t="s">
        <v>607</v>
      </c>
      <c r="AQ71" s="1066"/>
      <c r="AR71" s="1066"/>
      <c r="AS71" s="1066"/>
      <c r="AT71" s="1066"/>
      <c r="AU71" s="1066" t="s">
        <v>609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594</v>
      </c>
      <c r="C72" s="1070"/>
      <c r="D72" s="1070"/>
      <c r="E72" s="1070"/>
      <c r="F72" s="1070"/>
      <c r="G72" s="1070"/>
      <c r="H72" s="1070"/>
      <c r="I72" s="1070"/>
      <c r="J72" s="1070"/>
      <c r="K72" s="1070"/>
      <c r="L72" s="1070"/>
      <c r="M72" s="1070"/>
      <c r="N72" s="1070"/>
      <c r="O72" s="1070"/>
      <c r="P72" s="1071"/>
      <c r="Q72" s="1072">
        <v>116433</v>
      </c>
      <c r="R72" s="1066"/>
      <c r="S72" s="1066"/>
      <c r="T72" s="1066"/>
      <c r="U72" s="1066"/>
      <c r="V72" s="1066">
        <v>108367</v>
      </c>
      <c r="W72" s="1066"/>
      <c r="X72" s="1066"/>
      <c r="Y72" s="1066"/>
      <c r="Z72" s="1066"/>
      <c r="AA72" s="1066">
        <v>8066</v>
      </c>
      <c r="AB72" s="1066"/>
      <c r="AC72" s="1066"/>
      <c r="AD72" s="1066"/>
      <c r="AE72" s="1066"/>
      <c r="AF72" s="1066">
        <v>8066</v>
      </c>
      <c r="AG72" s="1066"/>
      <c r="AH72" s="1066"/>
      <c r="AI72" s="1066"/>
      <c r="AJ72" s="1066"/>
      <c r="AK72" s="1066" t="s">
        <v>600</v>
      </c>
      <c r="AL72" s="1066"/>
      <c r="AM72" s="1066"/>
      <c r="AN72" s="1066"/>
      <c r="AO72" s="1066"/>
      <c r="AP72" s="1066" t="s">
        <v>600</v>
      </c>
      <c r="AQ72" s="1066"/>
      <c r="AR72" s="1066"/>
      <c r="AS72" s="1066"/>
      <c r="AT72" s="1066"/>
      <c r="AU72" s="1066" t="s">
        <v>600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595</v>
      </c>
      <c r="C73" s="1070"/>
      <c r="D73" s="1070"/>
      <c r="E73" s="1070"/>
      <c r="F73" s="1070"/>
      <c r="G73" s="1070"/>
      <c r="H73" s="1070"/>
      <c r="I73" s="1070"/>
      <c r="J73" s="1070"/>
      <c r="K73" s="1070"/>
      <c r="L73" s="1070"/>
      <c r="M73" s="1070"/>
      <c r="N73" s="1070"/>
      <c r="O73" s="1070"/>
      <c r="P73" s="1071"/>
      <c r="Q73" s="1072">
        <v>3498</v>
      </c>
      <c r="R73" s="1066"/>
      <c r="S73" s="1066"/>
      <c r="T73" s="1066"/>
      <c r="U73" s="1066"/>
      <c r="V73" s="1066">
        <v>3473</v>
      </c>
      <c r="W73" s="1066"/>
      <c r="X73" s="1066"/>
      <c r="Y73" s="1066"/>
      <c r="Z73" s="1066"/>
      <c r="AA73" s="1066">
        <v>25</v>
      </c>
      <c r="AB73" s="1066"/>
      <c r="AC73" s="1066"/>
      <c r="AD73" s="1066"/>
      <c r="AE73" s="1066"/>
      <c r="AF73" s="1066">
        <v>881</v>
      </c>
      <c r="AG73" s="1066"/>
      <c r="AH73" s="1066"/>
      <c r="AI73" s="1066"/>
      <c r="AJ73" s="1066"/>
      <c r="AK73" s="1066">
        <v>700</v>
      </c>
      <c r="AL73" s="1066"/>
      <c r="AM73" s="1066"/>
      <c r="AN73" s="1066"/>
      <c r="AO73" s="1066"/>
      <c r="AP73" s="1066">
        <v>1087</v>
      </c>
      <c r="AQ73" s="1066"/>
      <c r="AR73" s="1066"/>
      <c r="AS73" s="1066"/>
      <c r="AT73" s="1066"/>
      <c r="AU73" s="1066">
        <v>408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596</v>
      </c>
      <c r="C74" s="1070"/>
      <c r="D74" s="1070"/>
      <c r="E74" s="1070"/>
      <c r="F74" s="1070"/>
      <c r="G74" s="1070"/>
      <c r="H74" s="1070"/>
      <c r="I74" s="1070"/>
      <c r="J74" s="1070"/>
      <c r="K74" s="1070"/>
      <c r="L74" s="1070"/>
      <c r="M74" s="1070"/>
      <c r="N74" s="1070"/>
      <c r="O74" s="1070"/>
      <c r="P74" s="1071"/>
      <c r="Q74" s="1072">
        <v>941</v>
      </c>
      <c r="R74" s="1066"/>
      <c r="S74" s="1066"/>
      <c r="T74" s="1066"/>
      <c r="U74" s="1066"/>
      <c r="V74" s="1066">
        <v>975</v>
      </c>
      <c r="W74" s="1066"/>
      <c r="X74" s="1066"/>
      <c r="Y74" s="1066"/>
      <c r="Z74" s="1066"/>
      <c r="AA74" s="1066">
        <v>-34</v>
      </c>
      <c r="AB74" s="1066"/>
      <c r="AC74" s="1066"/>
      <c r="AD74" s="1066"/>
      <c r="AE74" s="1066"/>
      <c r="AF74" s="1066">
        <v>261</v>
      </c>
      <c r="AG74" s="1066"/>
      <c r="AH74" s="1066"/>
      <c r="AI74" s="1066"/>
      <c r="AJ74" s="1066"/>
      <c r="AK74" s="1066">
        <v>337</v>
      </c>
      <c r="AL74" s="1066"/>
      <c r="AM74" s="1066"/>
      <c r="AN74" s="1066"/>
      <c r="AO74" s="1066"/>
      <c r="AP74" s="1066">
        <v>487</v>
      </c>
      <c r="AQ74" s="1066"/>
      <c r="AR74" s="1066"/>
      <c r="AS74" s="1066"/>
      <c r="AT74" s="1066"/>
      <c r="AU74" s="1066" t="s">
        <v>600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401</v>
      </c>
      <c r="B88" s="1039" t="s">
        <v>433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9351</v>
      </c>
      <c r="AG88" s="1054"/>
      <c r="AH88" s="1054"/>
      <c r="AI88" s="1054"/>
      <c r="AJ88" s="1054"/>
      <c r="AK88" s="1058"/>
      <c r="AL88" s="1058"/>
      <c r="AM88" s="1058"/>
      <c r="AN88" s="1058"/>
      <c r="AO88" s="1058"/>
      <c r="AP88" s="1054">
        <v>1896</v>
      </c>
      <c r="AQ88" s="1054"/>
      <c r="AR88" s="1054"/>
      <c r="AS88" s="1054"/>
      <c r="AT88" s="1054"/>
      <c r="AU88" s="1054">
        <v>658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1039" t="s">
        <v>434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275</v>
      </c>
      <c r="CS102" s="1046"/>
      <c r="CT102" s="1046"/>
      <c r="CU102" s="1046"/>
      <c r="CV102" s="1047"/>
      <c r="CW102" s="1045">
        <v>38</v>
      </c>
      <c r="CX102" s="1046"/>
      <c r="CY102" s="1046"/>
      <c r="CZ102" s="1046"/>
      <c r="DA102" s="1047"/>
      <c r="DB102" s="1045" t="s">
        <v>610</v>
      </c>
      <c r="DC102" s="1046"/>
      <c r="DD102" s="1046"/>
      <c r="DE102" s="1046"/>
      <c r="DF102" s="1047"/>
      <c r="DG102" s="1045" t="s">
        <v>600</v>
      </c>
      <c r="DH102" s="1046"/>
      <c r="DI102" s="1046"/>
      <c r="DJ102" s="1046"/>
      <c r="DK102" s="1047"/>
      <c r="DL102" s="1045" t="s">
        <v>600</v>
      </c>
      <c r="DM102" s="1046"/>
      <c r="DN102" s="1046"/>
      <c r="DO102" s="1046"/>
      <c r="DP102" s="1047"/>
      <c r="DQ102" s="1045" t="s">
        <v>600</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441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442</v>
      </c>
      <c r="AB109" s="989"/>
      <c r="AC109" s="989"/>
      <c r="AD109" s="989"/>
      <c r="AE109" s="990"/>
      <c r="AF109" s="991" t="s">
        <v>443</v>
      </c>
      <c r="AG109" s="989"/>
      <c r="AH109" s="989"/>
      <c r="AI109" s="989"/>
      <c r="AJ109" s="990"/>
      <c r="AK109" s="991" t="s">
        <v>315</v>
      </c>
      <c r="AL109" s="989"/>
      <c r="AM109" s="989"/>
      <c r="AN109" s="989"/>
      <c r="AO109" s="990"/>
      <c r="AP109" s="991" t="s">
        <v>444</v>
      </c>
      <c r="AQ109" s="989"/>
      <c r="AR109" s="989"/>
      <c r="AS109" s="989"/>
      <c r="AT109" s="1020"/>
      <c r="AU109" s="988" t="s">
        <v>441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442</v>
      </c>
      <c r="BR109" s="989"/>
      <c r="BS109" s="989"/>
      <c r="BT109" s="989"/>
      <c r="BU109" s="990"/>
      <c r="BV109" s="991" t="s">
        <v>443</v>
      </c>
      <c r="BW109" s="989"/>
      <c r="BX109" s="989"/>
      <c r="BY109" s="989"/>
      <c r="BZ109" s="990"/>
      <c r="CA109" s="991" t="s">
        <v>315</v>
      </c>
      <c r="CB109" s="989"/>
      <c r="CC109" s="989"/>
      <c r="CD109" s="989"/>
      <c r="CE109" s="990"/>
      <c r="CF109" s="1027" t="s">
        <v>444</v>
      </c>
      <c r="CG109" s="1027"/>
      <c r="CH109" s="1027"/>
      <c r="CI109" s="1027"/>
      <c r="CJ109" s="1027"/>
      <c r="CK109" s="991" t="s">
        <v>445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442</v>
      </c>
      <c r="DH109" s="989"/>
      <c r="DI109" s="989"/>
      <c r="DJ109" s="989"/>
      <c r="DK109" s="990"/>
      <c r="DL109" s="991" t="s">
        <v>443</v>
      </c>
      <c r="DM109" s="989"/>
      <c r="DN109" s="989"/>
      <c r="DO109" s="989"/>
      <c r="DP109" s="990"/>
      <c r="DQ109" s="991" t="s">
        <v>315</v>
      </c>
      <c r="DR109" s="989"/>
      <c r="DS109" s="989"/>
      <c r="DT109" s="989"/>
      <c r="DU109" s="990"/>
      <c r="DV109" s="991" t="s">
        <v>444</v>
      </c>
      <c r="DW109" s="989"/>
      <c r="DX109" s="989"/>
      <c r="DY109" s="989"/>
      <c r="DZ109" s="1020"/>
    </row>
    <row r="110" spans="1:131" s="248" customFormat="1" ht="26.25" customHeight="1">
      <c r="A110" s="891" t="s">
        <v>446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2616776</v>
      </c>
      <c r="AB110" s="982"/>
      <c r="AC110" s="982"/>
      <c r="AD110" s="982"/>
      <c r="AE110" s="983"/>
      <c r="AF110" s="984">
        <v>2321557</v>
      </c>
      <c r="AG110" s="982"/>
      <c r="AH110" s="982"/>
      <c r="AI110" s="982"/>
      <c r="AJ110" s="983"/>
      <c r="AK110" s="984">
        <v>2358418</v>
      </c>
      <c r="AL110" s="982"/>
      <c r="AM110" s="982"/>
      <c r="AN110" s="982"/>
      <c r="AO110" s="983"/>
      <c r="AP110" s="985">
        <v>37</v>
      </c>
      <c r="AQ110" s="986"/>
      <c r="AR110" s="986"/>
      <c r="AS110" s="986"/>
      <c r="AT110" s="987"/>
      <c r="AU110" s="1021" t="s">
        <v>73</v>
      </c>
      <c r="AV110" s="1022"/>
      <c r="AW110" s="1022"/>
      <c r="AX110" s="1022"/>
      <c r="AY110" s="1022"/>
      <c r="AZ110" s="947" t="s">
        <v>447</v>
      </c>
      <c r="BA110" s="892"/>
      <c r="BB110" s="892"/>
      <c r="BC110" s="892"/>
      <c r="BD110" s="892"/>
      <c r="BE110" s="892"/>
      <c r="BF110" s="892"/>
      <c r="BG110" s="892"/>
      <c r="BH110" s="892"/>
      <c r="BI110" s="892"/>
      <c r="BJ110" s="892"/>
      <c r="BK110" s="892"/>
      <c r="BL110" s="892"/>
      <c r="BM110" s="892"/>
      <c r="BN110" s="892"/>
      <c r="BO110" s="892"/>
      <c r="BP110" s="893"/>
      <c r="BQ110" s="948">
        <v>23087525</v>
      </c>
      <c r="BR110" s="929"/>
      <c r="BS110" s="929"/>
      <c r="BT110" s="929"/>
      <c r="BU110" s="929"/>
      <c r="BV110" s="929">
        <v>25379710</v>
      </c>
      <c r="BW110" s="929"/>
      <c r="BX110" s="929"/>
      <c r="BY110" s="929"/>
      <c r="BZ110" s="929"/>
      <c r="CA110" s="929">
        <v>27469820</v>
      </c>
      <c r="CB110" s="929"/>
      <c r="CC110" s="929"/>
      <c r="CD110" s="929"/>
      <c r="CE110" s="929"/>
      <c r="CF110" s="953">
        <v>430.6</v>
      </c>
      <c r="CG110" s="954"/>
      <c r="CH110" s="954"/>
      <c r="CI110" s="954"/>
      <c r="CJ110" s="954"/>
      <c r="CK110" s="1017" t="s">
        <v>448</v>
      </c>
      <c r="CL110" s="903"/>
      <c r="CM110" s="978" t="s">
        <v>449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450</v>
      </c>
      <c r="DH110" s="929"/>
      <c r="DI110" s="929"/>
      <c r="DJ110" s="929"/>
      <c r="DK110" s="929"/>
      <c r="DL110" s="929" t="s">
        <v>451</v>
      </c>
      <c r="DM110" s="929"/>
      <c r="DN110" s="929"/>
      <c r="DO110" s="929"/>
      <c r="DP110" s="929"/>
      <c r="DQ110" s="929" t="s">
        <v>452</v>
      </c>
      <c r="DR110" s="929"/>
      <c r="DS110" s="929"/>
      <c r="DT110" s="929"/>
      <c r="DU110" s="929"/>
      <c r="DV110" s="930" t="s">
        <v>453</v>
      </c>
      <c r="DW110" s="930"/>
      <c r="DX110" s="930"/>
      <c r="DY110" s="930"/>
      <c r="DZ110" s="931"/>
    </row>
    <row r="111" spans="1:131" s="248" customFormat="1" ht="26.25" customHeight="1">
      <c r="A111" s="858" t="s">
        <v>454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451</v>
      </c>
      <c r="AB111" s="1010"/>
      <c r="AC111" s="1010"/>
      <c r="AD111" s="1010"/>
      <c r="AE111" s="1011"/>
      <c r="AF111" s="1012" t="s">
        <v>452</v>
      </c>
      <c r="AG111" s="1010"/>
      <c r="AH111" s="1010"/>
      <c r="AI111" s="1010"/>
      <c r="AJ111" s="1011"/>
      <c r="AK111" s="1012" t="s">
        <v>236</v>
      </c>
      <c r="AL111" s="1010"/>
      <c r="AM111" s="1010"/>
      <c r="AN111" s="1010"/>
      <c r="AO111" s="1011"/>
      <c r="AP111" s="1013" t="s">
        <v>236</v>
      </c>
      <c r="AQ111" s="1014"/>
      <c r="AR111" s="1014"/>
      <c r="AS111" s="1014"/>
      <c r="AT111" s="1015"/>
      <c r="AU111" s="1023"/>
      <c r="AV111" s="1024"/>
      <c r="AW111" s="1024"/>
      <c r="AX111" s="1024"/>
      <c r="AY111" s="1024"/>
      <c r="AZ111" s="899" t="s">
        <v>455</v>
      </c>
      <c r="BA111" s="834"/>
      <c r="BB111" s="834"/>
      <c r="BC111" s="834"/>
      <c r="BD111" s="834"/>
      <c r="BE111" s="834"/>
      <c r="BF111" s="834"/>
      <c r="BG111" s="834"/>
      <c r="BH111" s="834"/>
      <c r="BI111" s="834"/>
      <c r="BJ111" s="834"/>
      <c r="BK111" s="834"/>
      <c r="BL111" s="834"/>
      <c r="BM111" s="834"/>
      <c r="BN111" s="834"/>
      <c r="BO111" s="834"/>
      <c r="BP111" s="835"/>
      <c r="BQ111" s="900">
        <v>13156</v>
      </c>
      <c r="BR111" s="901"/>
      <c r="BS111" s="901"/>
      <c r="BT111" s="901"/>
      <c r="BU111" s="901"/>
      <c r="BV111" s="901">
        <v>10473</v>
      </c>
      <c r="BW111" s="901"/>
      <c r="BX111" s="901"/>
      <c r="BY111" s="901"/>
      <c r="BZ111" s="901"/>
      <c r="CA111" s="901">
        <v>8043</v>
      </c>
      <c r="CB111" s="901"/>
      <c r="CC111" s="901"/>
      <c r="CD111" s="901"/>
      <c r="CE111" s="901"/>
      <c r="CF111" s="962">
        <v>0.1</v>
      </c>
      <c r="CG111" s="963"/>
      <c r="CH111" s="963"/>
      <c r="CI111" s="963"/>
      <c r="CJ111" s="963"/>
      <c r="CK111" s="1018"/>
      <c r="CL111" s="905"/>
      <c r="CM111" s="908" t="s">
        <v>456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451</v>
      </c>
      <c r="DH111" s="901"/>
      <c r="DI111" s="901"/>
      <c r="DJ111" s="901"/>
      <c r="DK111" s="901"/>
      <c r="DL111" s="901" t="s">
        <v>236</v>
      </c>
      <c r="DM111" s="901"/>
      <c r="DN111" s="901"/>
      <c r="DO111" s="901"/>
      <c r="DP111" s="901"/>
      <c r="DQ111" s="901" t="s">
        <v>451</v>
      </c>
      <c r="DR111" s="901"/>
      <c r="DS111" s="901"/>
      <c r="DT111" s="901"/>
      <c r="DU111" s="901"/>
      <c r="DV111" s="878" t="s">
        <v>451</v>
      </c>
      <c r="DW111" s="878"/>
      <c r="DX111" s="878"/>
      <c r="DY111" s="878"/>
      <c r="DZ111" s="879"/>
    </row>
    <row r="112" spans="1:131" s="248" customFormat="1" ht="26.25" customHeight="1">
      <c r="A112" s="1003" t="s">
        <v>457</v>
      </c>
      <c r="B112" s="1004"/>
      <c r="C112" s="834" t="s">
        <v>458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452</v>
      </c>
      <c r="AB112" s="864"/>
      <c r="AC112" s="864"/>
      <c r="AD112" s="864"/>
      <c r="AE112" s="865"/>
      <c r="AF112" s="866" t="s">
        <v>236</v>
      </c>
      <c r="AG112" s="864"/>
      <c r="AH112" s="864"/>
      <c r="AI112" s="864"/>
      <c r="AJ112" s="865"/>
      <c r="AK112" s="866" t="s">
        <v>452</v>
      </c>
      <c r="AL112" s="864"/>
      <c r="AM112" s="864"/>
      <c r="AN112" s="864"/>
      <c r="AO112" s="865"/>
      <c r="AP112" s="911" t="s">
        <v>236</v>
      </c>
      <c r="AQ112" s="912"/>
      <c r="AR112" s="912"/>
      <c r="AS112" s="912"/>
      <c r="AT112" s="913"/>
      <c r="AU112" s="1023"/>
      <c r="AV112" s="1024"/>
      <c r="AW112" s="1024"/>
      <c r="AX112" s="1024"/>
      <c r="AY112" s="1024"/>
      <c r="AZ112" s="899" t="s">
        <v>459</v>
      </c>
      <c r="BA112" s="834"/>
      <c r="BB112" s="834"/>
      <c r="BC112" s="834"/>
      <c r="BD112" s="834"/>
      <c r="BE112" s="834"/>
      <c r="BF112" s="834"/>
      <c r="BG112" s="834"/>
      <c r="BH112" s="834"/>
      <c r="BI112" s="834"/>
      <c r="BJ112" s="834"/>
      <c r="BK112" s="834"/>
      <c r="BL112" s="834"/>
      <c r="BM112" s="834"/>
      <c r="BN112" s="834"/>
      <c r="BO112" s="834"/>
      <c r="BP112" s="835"/>
      <c r="BQ112" s="900">
        <v>6044725</v>
      </c>
      <c r="BR112" s="901"/>
      <c r="BS112" s="901"/>
      <c r="BT112" s="901"/>
      <c r="BU112" s="901"/>
      <c r="BV112" s="901">
        <v>6255532</v>
      </c>
      <c r="BW112" s="901"/>
      <c r="BX112" s="901"/>
      <c r="BY112" s="901"/>
      <c r="BZ112" s="901"/>
      <c r="CA112" s="901">
        <v>6699630</v>
      </c>
      <c r="CB112" s="901"/>
      <c r="CC112" s="901"/>
      <c r="CD112" s="901"/>
      <c r="CE112" s="901"/>
      <c r="CF112" s="962">
        <v>105</v>
      </c>
      <c r="CG112" s="963"/>
      <c r="CH112" s="963"/>
      <c r="CI112" s="963"/>
      <c r="CJ112" s="963"/>
      <c r="CK112" s="1018"/>
      <c r="CL112" s="905"/>
      <c r="CM112" s="908" t="s">
        <v>460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450</v>
      </c>
      <c r="DM112" s="901"/>
      <c r="DN112" s="901"/>
      <c r="DO112" s="901"/>
      <c r="DP112" s="901"/>
      <c r="DQ112" s="901" t="s">
        <v>236</v>
      </c>
      <c r="DR112" s="901"/>
      <c r="DS112" s="901"/>
      <c r="DT112" s="901"/>
      <c r="DU112" s="901"/>
      <c r="DV112" s="878" t="s">
        <v>451</v>
      </c>
      <c r="DW112" s="878"/>
      <c r="DX112" s="878"/>
      <c r="DY112" s="878"/>
      <c r="DZ112" s="879"/>
    </row>
    <row r="113" spans="1:130" s="248" customFormat="1" ht="26.25" customHeight="1">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477845</v>
      </c>
      <c r="AB113" s="1010"/>
      <c r="AC113" s="1010"/>
      <c r="AD113" s="1010"/>
      <c r="AE113" s="1011"/>
      <c r="AF113" s="1012">
        <v>479732</v>
      </c>
      <c r="AG113" s="1010"/>
      <c r="AH113" s="1010"/>
      <c r="AI113" s="1010"/>
      <c r="AJ113" s="1011"/>
      <c r="AK113" s="1012">
        <v>531453</v>
      </c>
      <c r="AL113" s="1010"/>
      <c r="AM113" s="1010"/>
      <c r="AN113" s="1010"/>
      <c r="AO113" s="1011"/>
      <c r="AP113" s="1013">
        <v>8.3000000000000007</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743396</v>
      </c>
      <c r="BR113" s="901"/>
      <c r="BS113" s="901"/>
      <c r="BT113" s="901"/>
      <c r="BU113" s="901"/>
      <c r="BV113" s="901">
        <v>702725</v>
      </c>
      <c r="BW113" s="901"/>
      <c r="BX113" s="901"/>
      <c r="BY113" s="901"/>
      <c r="BZ113" s="901"/>
      <c r="CA113" s="901">
        <v>658692</v>
      </c>
      <c r="CB113" s="901"/>
      <c r="CC113" s="901"/>
      <c r="CD113" s="901"/>
      <c r="CE113" s="901"/>
      <c r="CF113" s="962">
        <v>10.3</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452</v>
      </c>
      <c r="DH113" s="864"/>
      <c r="DI113" s="864"/>
      <c r="DJ113" s="864"/>
      <c r="DK113" s="865"/>
      <c r="DL113" s="866" t="s">
        <v>236</v>
      </c>
      <c r="DM113" s="864"/>
      <c r="DN113" s="864"/>
      <c r="DO113" s="864"/>
      <c r="DP113" s="865"/>
      <c r="DQ113" s="866" t="s">
        <v>452</v>
      </c>
      <c r="DR113" s="864"/>
      <c r="DS113" s="864"/>
      <c r="DT113" s="864"/>
      <c r="DU113" s="865"/>
      <c r="DV113" s="911" t="s">
        <v>452</v>
      </c>
      <c r="DW113" s="912"/>
      <c r="DX113" s="912"/>
      <c r="DY113" s="912"/>
      <c r="DZ113" s="913"/>
    </row>
    <row r="114" spans="1:130" s="248" customFormat="1" ht="26.25" customHeight="1">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64872</v>
      </c>
      <c r="AB114" s="864"/>
      <c r="AC114" s="864"/>
      <c r="AD114" s="864"/>
      <c r="AE114" s="865"/>
      <c r="AF114" s="866">
        <v>79312</v>
      </c>
      <c r="AG114" s="864"/>
      <c r="AH114" s="864"/>
      <c r="AI114" s="864"/>
      <c r="AJ114" s="865"/>
      <c r="AK114" s="866">
        <v>77778</v>
      </c>
      <c r="AL114" s="864"/>
      <c r="AM114" s="864"/>
      <c r="AN114" s="864"/>
      <c r="AO114" s="865"/>
      <c r="AP114" s="911">
        <v>1.2</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1616575</v>
      </c>
      <c r="BR114" s="901"/>
      <c r="BS114" s="901"/>
      <c r="BT114" s="901"/>
      <c r="BU114" s="901"/>
      <c r="BV114" s="901">
        <v>1581165</v>
      </c>
      <c r="BW114" s="901"/>
      <c r="BX114" s="901"/>
      <c r="BY114" s="901"/>
      <c r="BZ114" s="901"/>
      <c r="CA114" s="901">
        <v>1900477</v>
      </c>
      <c r="CB114" s="901"/>
      <c r="CC114" s="901"/>
      <c r="CD114" s="901"/>
      <c r="CE114" s="901"/>
      <c r="CF114" s="962">
        <v>29.8</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236</v>
      </c>
      <c r="DH114" s="864"/>
      <c r="DI114" s="864"/>
      <c r="DJ114" s="864"/>
      <c r="DK114" s="865"/>
      <c r="DL114" s="866" t="s">
        <v>236</v>
      </c>
      <c r="DM114" s="864"/>
      <c r="DN114" s="864"/>
      <c r="DO114" s="864"/>
      <c r="DP114" s="865"/>
      <c r="DQ114" s="866" t="s">
        <v>236</v>
      </c>
      <c r="DR114" s="864"/>
      <c r="DS114" s="864"/>
      <c r="DT114" s="864"/>
      <c r="DU114" s="865"/>
      <c r="DV114" s="911" t="s">
        <v>452</v>
      </c>
      <c r="DW114" s="912"/>
      <c r="DX114" s="912"/>
      <c r="DY114" s="912"/>
      <c r="DZ114" s="913"/>
    </row>
    <row r="115" spans="1:130" s="248" customFormat="1" ht="26.25" customHeight="1">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5109</v>
      </c>
      <c r="AB115" s="1010"/>
      <c r="AC115" s="1010"/>
      <c r="AD115" s="1010"/>
      <c r="AE115" s="1011"/>
      <c r="AF115" s="1012">
        <v>2684</v>
      </c>
      <c r="AG115" s="1010"/>
      <c r="AH115" s="1010"/>
      <c r="AI115" s="1010"/>
      <c r="AJ115" s="1011"/>
      <c r="AK115" s="1012">
        <v>2430</v>
      </c>
      <c r="AL115" s="1010"/>
      <c r="AM115" s="1010"/>
      <c r="AN115" s="1010"/>
      <c r="AO115" s="1011"/>
      <c r="AP115" s="1013">
        <v>0</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t="s">
        <v>452</v>
      </c>
      <c r="BR115" s="901"/>
      <c r="BS115" s="901"/>
      <c r="BT115" s="901"/>
      <c r="BU115" s="901"/>
      <c r="BV115" s="901" t="s">
        <v>452</v>
      </c>
      <c r="BW115" s="901"/>
      <c r="BX115" s="901"/>
      <c r="BY115" s="901"/>
      <c r="BZ115" s="901"/>
      <c r="CA115" s="901" t="s">
        <v>452</v>
      </c>
      <c r="CB115" s="901"/>
      <c r="CC115" s="901"/>
      <c r="CD115" s="901"/>
      <c r="CE115" s="901"/>
      <c r="CF115" s="962" t="s">
        <v>236</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452</v>
      </c>
      <c r="DH115" s="864"/>
      <c r="DI115" s="864"/>
      <c r="DJ115" s="864"/>
      <c r="DK115" s="865"/>
      <c r="DL115" s="866" t="s">
        <v>236</v>
      </c>
      <c r="DM115" s="864"/>
      <c r="DN115" s="864"/>
      <c r="DO115" s="864"/>
      <c r="DP115" s="865"/>
      <c r="DQ115" s="866" t="s">
        <v>236</v>
      </c>
      <c r="DR115" s="864"/>
      <c r="DS115" s="864"/>
      <c r="DT115" s="864"/>
      <c r="DU115" s="865"/>
      <c r="DV115" s="911" t="s">
        <v>452</v>
      </c>
      <c r="DW115" s="912"/>
      <c r="DX115" s="912"/>
      <c r="DY115" s="912"/>
      <c r="DZ115" s="913"/>
    </row>
    <row r="116" spans="1:130" s="248" customFormat="1" ht="26.25" customHeight="1">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236</v>
      </c>
      <c r="AB116" s="864"/>
      <c r="AC116" s="864"/>
      <c r="AD116" s="864"/>
      <c r="AE116" s="865"/>
      <c r="AF116" s="866" t="s">
        <v>236</v>
      </c>
      <c r="AG116" s="864"/>
      <c r="AH116" s="864"/>
      <c r="AI116" s="864"/>
      <c r="AJ116" s="865"/>
      <c r="AK116" s="866" t="s">
        <v>236</v>
      </c>
      <c r="AL116" s="864"/>
      <c r="AM116" s="864"/>
      <c r="AN116" s="864"/>
      <c r="AO116" s="865"/>
      <c r="AP116" s="911" t="s">
        <v>236</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236</v>
      </c>
      <c r="BR116" s="901"/>
      <c r="BS116" s="901"/>
      <c r="BT116" s="901"/>
      <c r="BU116" s="901"/>
      <c r="BV116" s="901" t="s">
        <v>236</v>
      </c>
      <c r="BW116" s="901"/>
      <c r="BX116" s="901"/>
      <c r="BY116" s="901"/>
      <c r="BZ116" s="901"/>
      <c r="CA116" s="901" t="s">
        <v>450</v>
      </c>
      <c r="CB116" s="901"/>
      <c r="CC116" s="901"/>
      <c r="CD116" s="901"/>
      <c r="CE116" s="901"/>
      <c r="CF116" s="962" t="s">
        <v>452</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12356</v>
      </c>
      <c r="DH116" s="864"/>
      <c r="DI116" s="864"/>
      <c r="DJ116" s="864"/>
      <c r="DK116" s="865"/>
      <c r="DL116" s="866">
        <v>10186</v>
      </c>
      <c r="DM116" s="864"/>
      <c r="DN116" s="864"/>
      <c r="DO116" s="864"/>
      <c r="DP116" s="865"/>
      <c r="DQ116" s="866">
        <v>8043</v>
      </c>
      <c r="DR116" s="864"/>
      <c r="DS116" s="864"/>
      <c r="DT116" s="864"/>
      <c r="DU116" s="865"/>
      <c r="DV116" s="911">
        <v>0.1</v>
      </c>
      <c r="DW116" s="912"/>
      <c r="DX116" s="912"/>
      <c r="DY116" s="912"/>
      <c r="DZ116" s="913"/>
    </row>
    <row r="117" spans="1:130" s="248" customFormat="1" ht="26.25" customHeight="1">
      <c r="A117" s="988" t="s">
        <v>195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3164602</v>
      </c>
      <c r="AB117" s="996"/>
      <c r="AC117" s="996"/>
      <c r="AD117" s="996"/>
      <c r="AE117" s="997"/>
      <c r="AF117" s="998">
        <v>2883285</v>
      </c>
      <c r="AG117" s="996"/>
      <c r="AH117" s="996"/>
      <c r="AI117" s="996"/>
      <c r="AJ117" s="997"/>
      <c r="AK117" s="998">
        <v>2970079</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452</v>
      </c>
      <c r="BR117" s="901"/>
      <c r="BS117" s="901"/>
      <c r="BT117" s="901"/>
      <c r="BU117" s="901"/>
      <c r="BV117" s="901" t="s">
        <v>452</v>
      </c>
      <c r="BW117" s="901"/>
      <c r="BX117" s="901"/>
      <c r="BY117" s="901"/>
      <c r="BZ117" s="901"/>
      <c r="CA117" s="901" t="s">
        <v>451</v>
      </c>
      <c r="CB117" s="901"/>
      <c r="CC117" s="901"/>
      <c r="CD117" s="901"/>
      <c r="CE117" s="901"/>
      <c r="CF117" s="962" t="s">
        <v>453</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452</v>
      </c>
      <c r="DH117" s="864"/>
      <c r="DI117" s="864"/>
      <c r="DJ117" s="864"/>
      <c r="DK117" s="865"/>
      <c r="DL117" s="866" t="s">
        <v>452</v>
      </c>
      <c r="DM117" s="864"/>
      <c r="DN117" s="864"/>
      <c r="DO117" s="864"/>
      <c r="DP117" s="865"/>
      <c r="DQ117" s="866" t="s">
        <v>451</v>
      </c>
      <c r="DR117" s="864"/>
      <c r="DS117" s="864"/>
      <c r="DT117" s="864"/>
      <c r="DU117" s="865"/>
      <c r="DV117" s="911" t="s">
        <v>452</v>
      </c>
      <c r="DW117" s="912"/>
      <c r="DX117" s="912"/>
      <c r="DY117" s="912"/>
      <c r="DZ117" s="913"/>
    </row>
    <row r="118" spans="1:130" s="248" customFormat="1" ht="26.25" customHeight="1">
      <c r="A118" s="988" t="s">
        <v>445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442</v>
      </c>
      <c r="AB118" s="989"/>
      <c r="AC118" s="989"/>
      <c r="AD118" s="989"/>
      <c r="AE118" s="990"/>
      <c r="AF118" s="991" t="s">
        <v>443</v>
      </c>
      <c r="AG118" s="989"/>
      <c r="AH118" s="989"/>
      <c r="AI118" s="989"/>
      <c r="AJ118" s="990"/>
      <c r="AK118" s="991" t="s">
        <v>315</v>
      </c>
      <c r="AL118" s="989"/>
      <c r="AM118" s="989"/>
      <c r="AN118" s="989"/>
      <c r="AO118" s="990"/>
      <c r="AP118" s="992" t="s">
        <v>444</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452</v>
      </c>
      <c r="BR118" s="932"/>
      <c r="BS118" s="932"/>
      <c r="BT118" s="932"/>
      <c r="BU118" s="932"/>
      <c r="BV118" s="932" t="s">
        <v>453</v>
      </c>
      <c r="BW118" s="932"/>
      <c r="BX118" s="932"/>
      <c r="BY118" s="932"/>
      <c r="BZ118" s="932"/>
      <c r="CA118" s="932" t="s">
        <v>452</v>
      </c>
      <c r="CB118" s="932"/>
      <c r="CC118" s="932"/>
      <c r="CD118" s="932"/>
      <c r="CE118" s="932"/>
      <c r="CF118" s="962" t="s">
        <v>452</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453</v>
      </c>
      <c r="DH118" s="864"/>
      <c r="DI118" s="864"/>
      <c r="DJ118" s="864"/>
      <c r="DK118" s="865"/>
      <c r="DL118" s="866" t="s">
        <v>236</v>
      </c>
      <c r="DM118" s="864"/>
      <c r="DN118" s="864"/>
      <c r="DO118" s="864"/>
      <c r="DP118" s="865"/>
      <c r="DQ118" s="866" t="s">
        <v>451</v>
      </c>
      <c r="DR118" s="864"/>
      <c r="DS118" s="864"/>
      <c r="DT118" s="864"/>
      <c r="DU118" s="865"/>
      <c r="DV118" s="911" t="s">
        <v>452</v>
      </c>
      <c r="DW118" s="912"/>
      <c r="DX118" s="912"/>
      <c r="DY118" s="912"/>
      <c r="DZ118" s="913"/>
    </row>
    <row r="119" spans="1:130" s="248" customFormat="1" ht="26.25" customHeight="1">
      <c r="A119" s="902" t="s">
        <v>448</v>
      </c>
      <c r="B119" s="903"/>
      <c r="C119" s="978" t="s">
        <v>449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236</v>
      </c>
      <c r="AB119" s="982"/>
      <c r="AC119" s="982"/>
      <c r="AD119" s="982"/>
      <c r="AE119" s="983"/>
      <c r="AF119" s="984" t="s">
        <v>236</v>
      </c>
      <c r="AG119" s="982"/>
      <c r="AH119" s="982"/>
      <c r="AI119" s="982"/>
      <c r="AJ119" s="983"/>
      <c r="AK119" s="984" t="s">
        <v>236</v>
      </c>
      <c r="AL119" s="982"/>
      <c r="AM119" s="982"/>
      <c r="AN119" s="982"/>
      <c r="AO119" s="983"/>
      <c r="AP119" s="985" t="s">
        <v>451</v>
      </c>
      <c r="AQ119" s="986"/>
      <c r="AR119" s="986"/>
      <c r="AS119" s="986"/>
      <c r="AT119" s="987"/>
      <c r="AU119" s="1025"/>
      <c r="AV119" s="1026"/>
      <c r="AW119" s="1026"/>
      <c r="AX119" s="1026"/>
      <c r="AY119" s="1026"/>
      <c r="AZ119" s="279" t="s">
        <v>195</v>
      </c>
      <c r="BA119" s="279"/>
      <c r="BB119" s="279"/>
      <c r="BC119" s="279"/>
      <c r="BD119" s="279"/>
      <c r="BE119" s="279"/>
      <c r="BF119" s="279"/>
      <c r="BG119" s="279"/>
      <c r="BH119" s="279"/>
      <c r="BI119" s="279"/>
      <c r="BJ119" s="279"/>
      <c r="BK119" s="279"/>
      <c r="BL119" s="279"/>
      <c r="BM119" s="279"/>
      <c r="BN119" s="279"/>
      <c r="BO119" s="964" t="s">
        <v>478</v>
      </c>
      <c r="BP119" s="965"/>
      <c r="BQ119" s="969">
        <v>31505377</v>
      </c>
      <c r="BR119" s="932"/>
      <c r="BS119" s="932"/>
      <c r="BT119" s="932"/>
      <c r="BU119" s="932"/>
      <c r="BV119" s="932">
        <v>33929605</v>
      </c>
      <c r="BW119" s="932"/>
      <c r="BX119" s="932"/>
      <c r="BY119" s="932"/>
      <c r="BZ119" s="932"/>
      <c r="CA119" s="932">
        <v>36736662</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800</v>
      </c>
      <c r="DH119" s="847"/>
      <c r="DI119" s="847"/>
      <c r="DJ119" s="847"/>
      <c r="DK119" s="848"/>
      <c r="DL119" s="849">
        <v>287</v>
      </c>
      <c r="DM119" s="847"/>
      <c r="DN119" s="847"/>
      <c r="DO119" s="847"/>
      <c r="DP119" s="848"/>
      <c r="DQ119" s="849" t="s">
        <v>452</v>
      </c>
      <c r="DR119" s="847"/>
      <c r="DS119" s="847"/>
      <c r="DT119" s="847"/>
      <c r="DU119" s="848"/>
      <c r="DV119" s="935" t="s">
        <v>451</v>
      </c>
      <c r="DW119" s="936"/>
      <c r="DX119" s="936"/>
      <c r="DY119" s="936"/>
      <c r="DZ119" s="937"/>
    </row>
    <row r="120" spans="1:130" s="248" customFormat="1" ht="26.25" customHeight="1">
      <c r="A120" s="904"/>
      <c r="B120" s="905"/>
      <c r="C120" s="908" t="s">
        <v>456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236</v>
      </c>
      <c r="AB120" s="864"/>
      <c r="AC120" s="864"/>
      <c r="AD120" s="864"/>
      <c r="AE120" s="865"/>
      <c r="AF120" s="866" t="s">
        <v>451</v>
      </c>
      <c r="AG120" s="864"/>
      <c r="AH120" s="864"/>
      <c r="AI120" s="864"/>
      <c r="AJ120" s="865"/>
      <c r="AK120" s="866" t="s">
        <v>236</v>
      </c>
      <c r="AL120" s="864"/>
      <c r="AM120" s="864"/>
      <c r="AN120" s="864"/>
      <c r="AO120" s="865"/>
      <c r="AP120" s="911" t="s">
        <v>452</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3730842</v>
      </c>
      <c r="BR120" s="929"/>
      <c r="BS120" s="929"/>
      <c r="BT120" s="929"/>
      <c r="BU120" s="929"/>
      <c r="BV120" s="929">
        <v>3584896</v>
      </c>
      <c r="BW120" s="929"/>
      <c r="BX120" s="929"/>
      <c r="BY120" s="929"/>
      <c r="BZ120" s="929"/>
      <c r="CA120" s="929">
        <v>3250610</v>
      </c>
      <c r="CB120" s="929"/>
      <c r="CC120" s="929"/>
      <c r="CD120" s="929"/>
      <c r="CE120" s="929"/>
      <c r="CF120" s="953">
        <v>51</v>
      </c>
      <c r="CG120" s="954"/>
      <c r="CH120" s="954"/>
      <c r="CI120" s="954"/>
      <c r="CJ120" s="954"/>
      <c r="CK120" s="955" t="s">
        <v>482</v>
      </c>
      <c r="CL120" s="939"/>
      <c r="CM120" s="939"/>
      <c r="CN120" s="939"/>
      <c r="CO120" s="940"/>
      <c r="CP120" s="959" t="s">
        <v>422</v>
      </c>
      <c r="CQ120" s="960"/>
      <c r="CR120" s="960"/>
      <c r="CS120" s="960"/>
      <c r="CT120" s="960"/>
      <c r="CU120" s="960"/>
      <c r="CV120" s="960"/>
      <c r="CW120" s="960"/>
      <c r="CX120" s="960"/>
      <c r="CY120" s="960"/>
      <c r="CZ120" s="960"/>
      <c r="DA120" s="960"/>
      <c r="DB120" s="960"/>
      <c r="DC120" s="960"/>
      <c r="DD120" s="960"/>
      <c r="DE120" s="960"/>
      <c r="DF120" s="961"/>
      <c r="DG120" s="948">
        <v>4812192</v>
      </c>
      <c r="DH120" s="929"/>
      <c r="DI120" s="929"/>
      <c r="DJ120" s="929"/>
      <c r="DK120" s="929"/>
      <c r="DL120" s="929">
        <v>5118566</v>
      </c>
      <c r="DM120" s="929"/>
      <c r="DN120" s="929"/>
      <c r="DO120" s="929"/>
      <c r="DP120" s="929"/>
      <c r="DQ120" s="929">
        <v>5541059</v>
      </c>
      <c r="DR120" s="929"/>
      <c r="DS120" s="929"/>
      <c r="DT120" s="929"/>
      <c r="DU120" s="929"/>
      <c r="DV120" s="930">
        <v>86.9</v>
      </c>
      <c r="DW120" s="930"/>
      <c r="DX120" s="930"/>
      <c r="DY120" s="930"/>
      <c r="DZ120" s="931"/>
    </row>
    <row r="121" spans="1:130" s="248" customFormat="1" ht="26.25" customHeight="1">
      <c r="A121" s="904"/>
      <c r="B121" s="905"/>
      <c r="C121" s="950" t="s">
        <v>483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452</v>
      </c>
      <c r="AB121" s="864"/>
      <c r="AC121" s="864"/>
      <c r="AD121" s="864"/>
      <c r="AE121" s="865"/>
      <c r="AF121" s="866" t="s">
        <v>236</v>
      </c>
      <c r="AG121" s="864"/>
      <c r="AH121" s="864"/>
      <c r="AI121" s="864"/>
      <c r="AJ121" s="865"/>
      <c r="AK121" s="866" t="s">
        <v>452</v>
      </c>
      <c r="AL121" s="864"/>
      <c r="AM121" s="864"/>
      <c r="AN121" s="864"/>
      <c r="AO121" s="865"/>
      <c r="AP121" s="911" t="s">
        <v>236</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v>1018949</v>
      </c>
      <c r="BR121" s="901"/>
      <c r="BS121" s="901"/>
      <c r="BT121" s="901"/>
      <c r="BU121" s="901"/>
      <c r="BV121" s="901">
        <v>962082</v>
      </c>
      <c r="BW121" s="901"/>
      <c r="BX121" s="901"/>
      <c r="BY121" s="901"/>
      <c r="BZ121" s="901"/>
      <c r="CA121" s="901">
        <v>1346958</v>
      </c>
      <c r="CB121" s="901"/>
      <c r="CC121" s="901"/>
      <c r="CD121" s="901"/>
      <c r="CE121" s="901"/>
      <c r="CF121" s="962">
        <v>21.1</v>
      </c>
      <c r="CG121" s="963"/>
      <c r="CH121" s="963"/>
      <c r="CI121" s="963"/>
      <c r="CJ121" s="963"/>
      <c r="CK121" s="956"/>
      <c r="CL121" s="942"/>
      <c r="CM121" s="942"/>
      <c r="CN121" s="942"/>
      <c r="CO121" s="943"/>
      <c r="CP121" s="922" t="s">
        <v>485</v>
      </c>
      <c r="CQ121" s="923"/>
      <c r="CR121" s="923"/>
      <c r="CS121" s="923"/>
      <c r="CT121" s="923"/>
      <c r="CU121" s="923"/>
      <c r="CV121" s="923"/>
      <c r="CW121" s="923"/>
      <c r="CX121" s="923"/>
      <c r="CY121" s="923"/>
      <c r="CZ121" s="923"/>
      <c r="DA121" s="923"/>
      <c r="DB121" s="923"/>
      <c r="DC121" s="923"/>
      <c r="DD121" s="923"/>
      <c r="DE121" s="923"/>
      <c r="DF121" s="924"/>
      <c r="DG121" s="900">
        <v>1226610</v>
      </c>
      <c r="DH121" s="901"/>
      <c r="DI121" s="901"/>
      <c r="DJ121" s="901"/>
      <c r="DK121" s="901"/>
      <c r="DL121" s="901">
        <v>1125112</v>
      </c>
      <c r="DM121" s="901"/>
      <c r="DN121" s="901"/>
      <c r="DO121" s="901"/>
      <c r="DP121" s="901"/>
      <c r="DQ121" s="901">
        <v>1147160</v>
      </c>
      <c r="DR121" s="901"/>
      <c r="DS121" s="901"/>
      <c r="DT121" s="901"/>
      <c r="DU121" s="901"/>
      <c r="DV121" s="878">
        <v>18</v>
      </c>
      <c r="DW121" s="878"/>
      <c r="DX121" s="878"/>
      <c r="DY121" s="878"/>
      <c r="DZ121" s="879"/>
    </row>
    <row r="122" spans="1:130" s="248" customFormat="1" ht="26.25" customHeight="1">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452</v>
      </c>
      <c r="AB122" s="864"/>
      <c r="AC122" s="864"/>
      <c r="AD122" s="864"/>
      <c r="AE122" s="865"/>
      <c r="AF122" s="866" t="s">
        <v>452</v>
      </c>
      <c r="AG122" s="864"/>
      <c r="AH122" s="864"/>
      <c r="AI122" s="864"/>
      <c r="AJ122" s="865"/>
      <c r="AK122" s="866" t="s">
        <v>452</v>
      </c>
      <c r="AL122" s="864"/>
      <c r="AM122" s="864"/>
      <c r="AN122" s="864"/>
      <c r="AO122" s="865"/>
      <c r="AP122" s="911" t="s">
        <v>236</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20705552</v>
      </c>
      <c r="BR122" s="932"/>
      <c r="BS122" s="932"/>
      <c r="BT122" s="932"/>
      <c r="BU122" s="932"/>
      <c r="BV122" s="932">
        <v>22342221</v>
      </c>
      <c r="BW122" s="932"/>
      <c r="BX122" s="932"/>
      <c r="BY122" s="932"/>
      <c r="BZ122" s="932"/>
      <c r="CA122" s="932">
        <v>23727959</v>
      </c>
      <c r="CB122" s="932"/>
      <c r="CC122" s="932"/>
      <c r="CD122" s="932"/>
      <c r="CE122" s="932"/>
      <c r="CF122" s="933">
        <v>371.9</v>
      </c>
      <c r="CG122" s="934"/>
      <c r="CH122" s="934"/>
      <c r="CI122" s="934"/>
      <c r="CJ122" s="934"/>
      <c r="CK122" s="956"/>
      <c r="CL122" s="942"/>
      <c r="CM122" s="942"/>
      <c r="CN122" s="942"/>
      <c r="CO122" s="943"/>
      <c r="CP122" s="922" t="s">
        <v>415</v>
      </c>
      <c r="CQ122" s="923"/>
      <c r="CR122" s="923"/>
      <c r="CS122" s="923"/>
      <c r="CT122" s="923"/>
      <c r="CU122" s="923"/>
      <c r="CV122" s="923"/>
      <c r="CW122" s="923"/>
      <c r="CX122" s="923"/>
      <c r="CY122" s="923"/>
      <c r="CZ122" s="923"/>
      <c r="DA122" s="923"/>
      <c r="DB122" s="923"/>
      <c r="DC122" s="923"/>
      <c r="DD122" s="923"/>
      <c r="DE122" s="923"/>
      <c r="DF122" s="924"/>
      <c r="DG122" s="900">
        <v>2790</v>
      </c>
      <c r="DH122" s="901"/>
      <c r="DI122" s="901"/>
      <c r="DJ122" s="901"/>
      <c r="DK122" s="901"/>
      <c r="DL122" s="901">
        <v>7737</v>
      </c>
      <c r="DM122" s="901"/>
      <c r="DN122" s="901"/>
      <c r="DO122" s="901"/>
      <c r="DP122" s="901"/>
      <c r="DQ122" s="901">
        <v>6880</v>
      </c>
      <c r="DR122" s="901"/>
      <c r="DS122" s="901"/>
      <c r="DT122" s="901"/>
      <c r="DU122" s="901"/>
      <c r="DV122" s="878">
        <v>0.1</v>
      </c>
      <c r="DW122" s="878"/>
      <c r="DX122" s="878"/>
      <c r="DY122" s="878"/>
      <c r="DZ122" s="879"/>
    </row>
    <row r="123" spans="1:130" s="248" customFormat="1" ht="26.25" customHeight="1">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2198</v>
      </c>
      <c r="AB123" s="864"/>
      <c r="AC123" s="864"/>
      <c r="AD123" s="864"/>
      <c r="AE123" s="865"/>
      <c r="AF123" s="866">
        <v>2171</v>
      </c>
      <c r="AG123" s="864"/>
      <c r="AH123" s="864"/>
      <c r="AI123" s="864"/>
      <c r="AJ123" s="865"/>
      <c r="AK123" s="866">
        <v>2143</v>
      </c>
      <c r="AL123" s="864"/>
      <c r="AM123" s="864"/>
      <c r="AN123" s="864"/>
      <c r="AO123" s="865"/>
      <c r="AP123" s="911">
        <v>0</v>
      </c>
      <c r="AQ123" s="912"/>
      <c r="AR123" s="912"/>
      <c r="AS123" s="912"/>
      <c r="AT123" s="913"/>
      <c r="AU123" s="976"/>
      <c r="AV123" s="977"/>
      <c r="AW123" s="977"/>
      <c r="AX123" s="977"/>
      <c r="AY123" s="977"/>
      <c r="AZ123" s="279" t="s">
        <v>195</v>
      </c>
      <c r="BA123" s="279"/>
      <c r="BB123" s="279"/>
      <c r="BC123" s="279"/>
      <c r="BD123" s="279"/>
      <c r="BE123" s="279"/>
      <c r="BF123" s="279"/>
      <c r="BG123" s="279"/>
      <c r="BH123" s="279"/>
      <c r="BI123" s="279"/>
      <c r="BJ123" s="279"/>
      <c r="BK123" s="279"/>
      <c r="BL123" s="279"/>
      <c r="BM123" s="279"/>
      <c r="BN123" s="279"/>
      <c r="BO123" s="964" t="s">
        <v>487</v>
      </c>
      <c r="BP123" s="965"/>
      <c r="BQ123" s="919">
        <v>25455343</v>
      </c>
      <c r="BR123" s="920"/>
      <c r="BS123" s="920"/>
      <c r="BT123" s="920"/>
      <c r="BU123" s="920"/>
      <c r="BV123" s="920">
        <v>26889199</v>
      </c>
      <c r="BW123" s="920"/>
      <c r="BX123" s="920"/>
      <c r="BY123" s="920"/>
      <c r="BZ123" s="920"/>
      <c r="CA123" s="920">
        <v>28325527</v>
      </c>
      <c r="CB123" s="920"/>
      <c r="CC123" s="920"/>
      <c r="CD123" s="920"/>
      <c r="CE123" s="920"/>
      <c r="CF123" s="830"/>
      <c r="CG123" s="831"/>
      <c r="CH123" s="831"/>
      <c r="CI123" s="831"/>
      <c r="CJ123" s="921"/>
      <c r="CK123" s="956"/>
      <c r="CL123" s="942"/>
      <c r="CM123" s="942"/>
      <c r="CN123" s="942"/>
      <c r="CO123" s="943"/>
      <c r="CP123" s="922" t="s">
        <v>416</v>
      </c>
      <c r="CQ123" s="923"/>
      <c r="CR123" s="923"/>
      <c r="CS123" s="923"/>
      <c r="CT123" s="923"/>
      <c r="CU123" s="923"/>
      <c r="CV123" s="923"/>
      <c r="CW123" s="923"/>
      <c r="CX123" s="923"/>
      <c r="CY123" s="923"/>
      <c r="CZ123" s="923"/>
      <c r="DA123" s="923"/>
      <c r="DB123" s="923"/>
      <c r="DC123" s="923"/>
      <c r="DD123" s="923"/>
      <c r="DE123" s="923"/>
      <c r="DF123" s="924"/>
      <c r="DG123" s="863">
        <v>2588</v>
      </c>
      <c r="DH123" s="864"/>
      <c r="DI123" s="864"/>
      <c r="DJ123" s="864"/>
      <c r="DK123" s="865"/>
      <c r="DL123" s="866">
        <v>3357</v>
      </c>
      <c r="DM123" s="864"/>
      <c r="DN123" s="864"/>
      <c r="DO123" s="864"/>
      <c r="DP123" s="865"/>
      <c r="DQ123" s="866">
        <v>3899</v>
      </c>
      <c r="DR123" s="864"/>
      <c r="DS123" s="864"/>
      <c r="DT123" s="864"/>
      <c r="DU123" s="865"/>
      <c r="DV123" s="911">
        <v>0.1</v>
      </c>
      <c r="DW123" s="912"/>
      <c r="DX123" s="912"/>
      <c r="DY123" s="912"/>
      <c r="DZ123" s="913"/>
    </row>
    <row r="124" spans="1:130" s="248" customFormat="1" ht="26.25" customHeight="1" thickBot="1">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236</v>
      </c>
      <c r="AB124" s="864"/>
      <c r="AC124" s="864"/>
      <c r="AD124" s="864"/>
      <c r="AE124" s="865"/>
      <c r="AF124" s="866" t="s">
        <v>236</v>
      </c>
      <c r="AG124" s="864"/>
      <c r="AH124" s="864"/>
      <c r="AI124" s="864"/>
      <c r="AJ124" s="865"/>
      <c r="AK124" s="866" t="s">
        <v>236</v>
      </c>
      <c r="AL124" s="864"/>
      <c r="AM124" s="864"/>
      <c r="AN124" s="864"/>
      <c r="AO124" s="865"/>
      <c r="AP124" s="911" t="s">
        <v>236</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95.7</v>
      </c>
      <c r="BR124" s="918"/>
      <c r="BS124" s="918"/>
      <c r="BT124" s="918"/>
      <c r="BU124" s="918"/>
      <c r="BV124" s="918">
        <v>112.7</v>
      </c>
      <c r="BW124" s="918"/>
      <c r="BX124" s="918"/>
      <c r="BY124" s="918"/>
      <c r="BZ124" s="918"/>
      <c r="CA124" s="918">
        <v>131.80000000000001</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545</v>
      </c>
      <c r="DH124" s="847"/>
      <c r="DI124" s="847"/>
      <c r="DJ124" s="847"/>
      <c r="DK124" s="848"/>
      <c r="DL124" s="849">
        <v>760</v>
      </c>
      <c r="DM124" s="847"/>
      <c r="DN124" s="847"/>
      <c r="DO124" s="847"/>
      <c r="DP124" s="848"/>
      <c r="DQ124" s="849">
        <v>632</v>
      </c>
      <c r="DR124" s="847"/>
      <c r="DS124" s="847"/>
      <c r="DT124" s="847"/>
      <c r="DU124" s="848"/>
      <c r="DV124" s="935">
        <v>0</v>
      </c>
      <c r="DW124" s="936"/>
      <c r="DX124" s="936"/>
      <c r="DY124" s="936"/>
      <c r="DZ124" s="937"/>
    </row>
    <row r="125" spans="1:130" s="248" customFormat="1" ht="26.25" customHeight="1">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452</v>
      </c>
      <c r="AB125" s="864"/>
      <c r="AC125" s="864"/>
      <c r="AD125" s="864"/>
      <c r="AE125" s="865"/>
      <c r="AF125" s="866" t="s">
        <v>452</v>
      </c>
      <c r="AG125" s="864"/>
      <c r="AH125" s="864"/>
      <c r="AI125" s="864"/>
      <c r="AJ125" s="865"/>
      <c r="AK125" s="866" t="s">
        <v>452</v>
      </c>
      <c r="AL125" s="864"/>
      <c r="AM125" s="864"/>
      <c r="AN125" s="864"/>
      <c r="AO125" s="865"/>
      <c r="AP125" s="911" t="s">
        <v>452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452</v>
      </c>
      <c r="DH125" s="929"/>
      <c r="DI125" s="929"/>
      <c r="DJ125" s="929"/>
      <c r="DK125" s="929"/>
      <c r="DL125" s="929" t="s">
        <v>452</v>
      </c>
      <c r="DM125" s="929"/>
      <c r="DN125" s="929"/>
      <c r="DO125" s="929"/>
      <c r="DP125" s="929"/>
      <c r="DQ125" s="929" t="s">
        <v>452</v>
      </c>
      <c r="DR125" s="929"/>
      <c r="DS125" s="929"/>
      <c r="DT125" s="929"/>
      <c r="DU125" s="929"/>
      <c r="DV125" s="930" t="s">
        <v>452</v>
      </c>
      <c r="DW125" s="930"/>
      <c r="DX125" s="930"/>
      <c r="DY125" s="930"/>
      <c r="DZ125" s="931"/>
    </row>
    <row r="126" spans="1:130" s="248" customFormat="1" ht="26.25" customHeight="1" thickBot="1">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452</v>
      </c>
      <c r="AB126" s="864"/>
      <c r="AC126" s="864"/>
      <c r="AD126" s="864"/>
      <c r="AE126" s="865"/>
      <c r="AF126" s="866" t="s">
        <v>452</v>
      </c>
      <c r="AG126" s="864"/>
      <c r="AH126" s="864"/>
      <c r="AI126" s="864"/>
      <c r="AJ126" s="865"/>
      <c r="AK126" s="866" t="s">
        <v>452</v>
      </c>
      <c r="AL126" s="864"/>
      <c r="AM126" s="864"/>
      <c r="AN126" s="864"/>
      <c r="AO126" s="865"/>
      <c r="AP126" s="911" t="s">
        <v>452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452</v>
      </c>
      <c r="DH126" s="901"/>
      <c r="DI126" s="901"/>
      <c r="DJ126" s="901"/>
      <c r="DK126" s="901"/>
      <c r="DL126" s="901" t="s">
        <v>452</v>
      </c>
      <c r="DM126" s="901"/>
      <c r="DN126" s="901"/>
      <c r="DO126" s="901"/>
      <c r="DP126" s="901"/>
      <c r="DQ126" s="901" t="s">
        <v>452</v>
      </c>
      <c r="DR126" s="901"/>
      <c r="DS126" s="901"/>
      <c r="DT126" s="901"/>
      <c r="DU126" s="901"/>
      <c r="DV126" s="878" t="s">
        <v>452</v>
      </c>
      <c r="DW126" s="878"/>
      <c r="DX126" s="878"/>
      <c r="DY126" s="878"/>
      <c r="DZ126" s="879"/>
    </row>
    <row r="127" spans="1:130" s="248" customFormat="1" ht="26.25" customHeight="1">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2911</v>
      </c>
      <c r="AB127" s="864"/>
      <c r="AC127" s="864"/>
      <c r="AD127" s="864"/>
      <c r="AE127" s="865"/>
      <c r="AF127" s="866">
        <v>513</v>
      </c>
      <c r="AG127" s="864"/>
      <c r="AH127" s="864"/>
      <c r="AI127" s="864"/>
      <c r="AJ127" s="865"/>
      <c r="AK127" s="866">
        <v>287</v>
      </c>
      <c r="AL127" s="864"/>
      <c r="AM127" s="864"/>
      <c r="AN127" s="864"/>
      <c r="AO127" s="865"/>
      <c r="AP127" s="911">
        <v>0</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452</v>
      </c>
      <c r="DH127" s="901"/>
      <c r="DI127" s="901"/>
      <c r="DJ127" s="901"/>
      <c r="DK127" s="901"/>
      <c r="DL127" s="901" t="s">
        <v>452</v>
      </c>
      <c r="DM127" s="901"/>
      <c r="DN127" s="901"/>
      <c r="DO127" s="901"/>
      <c r="DP127" s="901"/>
      <c r="DQ127" s="901" t="s">
        <v>452</v>
      </c>
      <c r="DR127" s="901"/>
      <c r="DS127" s="901"/>
      <c r="DT127" s="901"/>
      <c r="DU127" s="901"/>
      <c r="DV127" s="878" t="s">
        <v>452</v>
      </c>
      <c r="DW127" s="878"/>
      <c r="DX127" s="878"/>
      <c r="DY127" s="878"/>
      <c r="DZ127" s="879"/>
    </row>
    <row r="128" spans="1:130" s="248" customFormat="1" ht="26.25" customHeight="1" thickBot="1">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154981</v>
      </c>
      <c r="AB128" s="885"/>
      <c r="AC128" s="885"/>
      <c r="AD128" s="885"/>
      <c r="AE128" s="886"/>
      <c r="AF128" s="887">
        <v>127064</v>
      </c>
      <c r="AG128" s="885"/>
      <c r="AH128" s="885"/>
      <c r="AI128" s="885"/>
      <c r="AJ128" s="886"/>
      <c r="AK128" s="887">
        <v>128629</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452</v>
      </c>
      <c r="BG128" s="871"/>
      <c r="BH128" s="871"/>
      <c r="BI128" s="871"/>
      <c r="BJ128" s="871"/>
      <c r="BK128" s="871"/>
      <c r="BL128" s="894"/>
      <c r="BM128" s="870">
        <v>13.63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236</v>
      </c>
      <c r="DH128" s="875"/>
      <c r="DI128" s="875"/>
      <c r="DJ128" s="875"/>
      <c r="DK128" s="875"/>
      <c r="DL128" s="875" t="s">
        <v>452</v>
      </c>
      <c r="DM128" s="875"/>
      <c r="DN128" s="875"/>
      <c r="DO128" s="875"/>
      <c r="DP128" s="875"/>
      <c r="DQ128" s="875" t="s">
        <v>452</v>
      </c>
      <c r="DR128" s="875"/>
      <c r="DS128" s="875"/>
      <c r="DT128" s="875"/>
      <c r="DU128" s="875"/>
      <c r="DV128" s="876" t="s">
        <v>236</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8747471</v>
      </c>
      <c r="AB129" s="864"/>
      <c r="AC129" s="864"/>
      <c r="AD129" s="864"/>
      <c r="AE129" s="865"/>
      <c r="AF129" s="866">
        <v>8431298</v>
      </c>
      <c r="AG129" s="864"/>
      <c r="AH129" s="864"/>
      <c r="AI129" s="864"/>
      <c r="AJ129" s="865"/>
      <c r="AK129" s="866">
        <v>8499342</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236</v>
      </c>
      <c r="BG129" s="854"/>
      <c r="BH129" s="854"/>
      <c r="BI129" s="854"/>
      <c r="BJ129" s="854"/>
      <c r="BK129" s="854"/>
      <c r="BL129" s="855"/>
      <c r="BM129" s="853">
        <v>18.63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2425642</v>
      </c>
      <c r="AB130" s="864"/>
      <c r="AC130" s="864"/>
      <c r="AD130" s="864"/>
      <c r="AE130" s="865"/>
      <c r="AF130" s="866">
        <v>2188527</v>
      </c>
      <c r="AG130" s="864"/>
      <c r="AH130" s="864"/>
      <c r="AI130" s="864"/>
      <c r="AJ130" s="865"/>
      <c r="AK130" s="866">
        <v>2119429</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9.8000000000000007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6321829</v>
      </c>
      <c r="AB131" s="847"/>
      <c r="AC131" s="847"/>
      <c r="AD131" s="847"/>
      <c r="AE131" s="848"/>
      <c r="AF131" s="849">
        <v>6242771</v>
      </c>
      <c r="AG131" s="847"/>
      <c r="AH131" s="847"/>
      <c r="AI131" s="847"/>
      <c r="AJ131" s="848"/>
      <c r="AK131" s="849">
        <v>6379913</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131.80000000000001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9.2375007300000007</v>
      </c>
      <c r="AB132" s="827"/>
      <c r="AC132" s="827"/>
      <c r="AD132" s="827"/>
      <c r="AE132" s="828"/>
      <c r="AF132" s="829">
        <v>9.0936220470000002</v>
      </c>
      <c r="AG132" s="827"/>
      <c r="AH132" s="827"/>
      <c r="AI132" s="827"/>
      <c r="AJ132" s="828"/>
      <c r="AK132" s="829">
        <v>11.3170979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10.1</v>
      </c>
      <c r="AB133" s="806"/>
      <c r="AC133" s="806"/>
      <c r="AD133" s="806"/>
      <c r="AE133" s="807"/>
      <c r="AF133" s="805">
        <v>9.1999999999999993</v>
      </c>
      <c r="AG133" s="806"/>
      <c r="AH133" s="806"/>
      <c r="AI133" s="806"/>
      <c r="AJ133" s="807"/>
      <c r="AK133" s="805">
        <v>9.8000000000000007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ldi727d4eY2ODCEBebi23Jo7mvxOttzKI6s8wGaqHvsx72c1q9EgNr18rhxkibZDz+niLCFBYUI2ygn/D6rMg==" saltValue="eeDvY8N4jxHmyUS2KBBq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75" zoomScaleNormal="85" zoomScaleSheetLayoutView="75" workbookViewId="0">
      <selection activeCell="CR74" sqref="CR74"/>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w6jMlKvBqj1BHudbN8rjyM4kDprqpHoJJO2/y7pBejrPAJ3P+PiIAVp8cNUWwESy49y/r56KxPMlWExU2yeeaA==" saltValue="K7Lpmk2LgWC3rHkLGvue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10" zoomScale="75" zoomScaleNormal="7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hI4OWXt4DPxfXm15eR0jTHmvaN+9AhDV97uZ8+LWJb40qZE3R/5vnhoYDnl3JzMsGWKzDeZGKMBe2ioItnQ4g==" saltValue="H4MYS68ZaCWm49IMYNKF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2169907</v>
      </c>
      <c r="AP9" s="314">
        <v>156491</v>
      </c>
      <c r="AQ9" s="315">
        <v>105491</v>
      </c>
      <c r="AR9" s="316">
        <v>48.3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394515</v>
      </c>
      <c r="AP10" s="317">
        <v>28452</v>
      </c>
      <c r="AQ10" s="318">
        <v>15011</v>
      </c>
      <c r="AR10" s="319">
        <v>89.5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t="s">
        <v>524</v>
      </c>
      <c r="AP11" s="317" t="s">
        <v>524</v>
      </c>
      <c r="AQ11" s="318">
        <v>1542</v>
      </c>
      <c r="AR11" s="319" t="s">
        <v>524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524</v>
      </c>
      <c r="AP12" s="317" t="s">
        <v>524</v>
      </c>
      <c r="AQ12" s="318">
        <v>23</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73090</v>
      </c>
      <c r="AP13" s="317">
        <v>5271</v>
      </c>
      <c r="AQ13" s="318">
        <v>4603</v>
      </c>
      <c r="AR13" s="319">
        <v>14.5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53338</v>
      </c>
      <c r="AP14" s="317">
        <v>3847</v>
      </c>
      <c r="AQ14" s="318">
        <v>2567</v>
      </c>
      <c r="AR14" s="319">
        <v>49.9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-123262</v>
      </c>
      <c r="AP15" s="317">
        <v>-8890</v>
      </c>
      <c r="AQ15" s="318">
        <v>-8232</v>
      </c>
      <c r="AR15" s="319">
        <v>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195</v>
      </c>
      <c r="AL16" s="1231"/>
      <c r="AM16" s="1231"/>
      <c r="AN16" s="1232"/>
      <c r="AO16" s="317">
        <v>2567588</v>
      </c>
      <c r="AP16" s="317">
        <v>185171</v>
      </c>
      <c r="AQ16" s="318">
        <v>121006</v>
      </c>
      <c r="AR16" s="319">
        <v>53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16.95</v>
      </c>
      <c r="AP21" s="331">
        <v>10.65</v>
      </c>
      <c r="AQ21" s="332">
        <v>6.3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99.3</v>
      </c>
      <c r="AP22" s="336">
        <v>96.6</v>
      </c>
      <c r="AQ22" s="337">
        <v>2.7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2358418</v>
      </c>
      <c r="AP32" s="345">
        <v>170086</v>
      </c>
      <c r="AQ32" s="346">
        <v>57338</v>
      </c>
      <c r="AR32" s="347">
        <v>196.6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524</v>
      </c>
      <c r="AP33" s="345" t="s">
        <v>524</v>
      </c>
      <c r="AQ33" s="346" t="s">
        <v>524</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524</v>
      </c>
      <c r="AP34" s="345" t="s">
        <v>524</v>
      </c>
      <c r="AQ34" s="346" t="s">
        <v>524</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531453</v>
      </c>
      <c r="AP35" s="345">
        <v>38328</v>
      </c>
      <c r="AQ35" s="346">
        <v>15348</v>
      </c>
      <c r="AR35" s="347">
        <v>149.69999999999999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77778</v>
      </c>
      <c r="AP36" s="345">
        <v>5609</v>
      </c>
      <c r="AQ36" s="346">
        <v>3535</v>
      </c>
      <c r="AR36" s="347">
        <v>58.7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v>2430</v>
      </c>
      <c r="AP37" s="345">
        <v>175</v>
      </c>
      <c r="AQ37" s="346">
        <v>572</v>
      </c>
      <c r="AR37" s="347">
        <v>-69.400000000000006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524</v>
      </c>
      <c r="AP38" s="348" t="s">
        <v>524</v>
      </c>
      <c r="AQ38" s="349">
        <v>6</v>
      </c>
      <c r="AR38" s="337" t="s">
        <v>524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-128629</v>
      </c>
      <c r="AP39" s="345">
        <v>-9277</v>
      </c>
      <c r="AQ39" s="346">
        <v>-3451</v>
      </c>
      <c r="AR39" s="347">
        <v>168.8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-2119429</v>
      </c>
      <c r="AP40" s="345">
        <v>-152851</v>
      </c>
      <c r="AQ40" s="346">
        <v>-50518</v>
      </c>
      <c r="AR40" s="347">
        <v>202.6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308</v>
      </c>
      <c r="AL41" s="1220"/>
      <c r="AM41" s="1220"/>
      <c r="AN41" s="1221"/>
      <c r="AO41" s="345">
        <v>722021</v>
      </c>
      <c r="AP41" s="345">
        <v>52071</v>
      </c>
      <c r="AQ41" s="346">
        <v>22830</v>
      </c>
      <c r="AR41" s="347">
        <v>128.1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2335652</v>
      </c>
      <c r="AN51" s="367">
        <v>158953</v>
      </c>
      <c r="AO51" s="368">
        <v>19.7</v>
      </c>
      <c r="AP51" s="369">
        <v>79466</v>
      </c>
      <c r="AQ51" s="370">
        <v>4.5999999999999996</v>
      </c>
      <c r="AR51" s="371">
        <v>15.1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1404561</v>
      </c>
      <c r="AN52" s="375">
        <v>95587</v>
      </c>
      <c r="AO52" s="376">
        <v>80.599999999999994</v>
      </c>
      <c r="AP52" s="377">
        <v>44645</v>
      </c>
      <c r="AQ52" s="378">
        <v>9.6999999999999993</v>
      </c>
      <c r="AR52" s="379">
        <v>70.900000000000006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3825047</v>
      </c>
      <c r="AN53" s="367">
        <v>263724</v>
      </c>
      <c r="AO53" s="368">
        <v>65.900000000000006</v>
      </c>
      <c r="AP53" s="369">
        <v>90072</v>
      </c>
      <c r="AQ53" s="370">
        <v>13.3</v>
      </c>
      <c r="AR53" s="371">
        <v>52.6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2286633</v>
      </c>
      <c r="AN54" s="375">
        <v>157655</v>
      </c>
      <c r="AO54" s="376">
        <v>64.900000000000006</v>
      </c>
      <c r="AP54" s="377">
        <v>46083</v>
      </c>
      <c r="AQ54" s="378">
        <v>3.2</v>
      </c>
      <c r="AR54" s="379">
        <v>61.7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3239001</v>
      </c>
      <c r="AN55" s="367">
        <v>226393</v>
      </c>
      <c r="AO55" s="368">
        <v>-14.2</v>
      </c>
      <c r="AP55" s="369">
        <v>88328</v>
      </c>
      <c r="AQ55" s="370">
        <v>-1.9</v>
      </c>
      <c r="AR55" s="371">
        <v>-12.3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2135241</v>
      </c>
      <c r="AN56" s="375">
        <v>149244</v>
      </c>
      <c r="AO56" s="376">
        <v>-5.3</v>
      </c>
      <c r="AP56" s="377">
        <v>49013</v>
      </c>
      <c r="AQ56" s="378">
        <v>6.4</v>
      </c>
      <c r="AR56" s="379">
        <v>-11.7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5108101</v>
      </c>
      <c r="AN57" s="367">
        <v>363825</v>
      </c>
      <c r="AO57" s="368">
        <v>60.7</v>
      </c>
      <c r="AP57" s="369">
        <v>103390</v>
      </c>
      <c r="AQ57" s="370">
        <v>17.100000000000001</v>
      </c>
      <c r="AR57" s="371">
        <v>43.6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3322581</v>
      </c>
      <c r="AN58" s="375">
        <v>236651</v>
      </c>
      <c r="AO58" s="376">
        <v>58.6</v>
      </c>
      <c r="AP58" s="377">
        <v>51269</v>
      </c>
      <c r="AQ58" s="378">
        <v>4.5999999999999996</v>
      </c>
      <c r="AR58" s="379">
        <v>54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4840878</v>
      </c>
      <c r="AN59" s="367">
        <v>349119</v>
      </c>
      <c r="AO59" s="368">
        <v>-4</v>
      </c>
      <c r="AP59" s="369">
        <v>117234</v>
      </c>
      <c r="AQ59" s="370">
        <v>13.4</v>
      </c>
      <c r="AR59" s="371">
        <v>-17.399999999999999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3112163</v>
      </c>
      <c r="AN60" s="375">
        <v>224446</v>
      </c>
      <c r="AO60" s="376">
        <v>-5.2</v>
      </c>
      <c r="AP60" s="377">
        <v>59796</v>
      </c>
      <c r="AQ60" s="378">
        <v>16.600000000000001</v>
      </c>
      <c r="AR60" s="379">
        <v>-21.8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3869736</v>
      </c>
      <c r="AN61" s="382">
        <v>272403</v>
      </c>
      <c r="AO61" s="383">
        <v>25.6</v>
      </c>
      <c r="AP61" s="384">
        <v>95698</v>
      </c>
      <c r="AQ61" s="385">
        <v>9.3000000000000007</v>
      </c>
      <c r="AR61" s="371">
        <v>16.3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2452236</v>
      </c>
      <c r="AN62" s="375">
        <v>172717</v>
      </c>
      <c r="AO62" s="376">
        <v>38.700000000000003</v>
      </c>
      <c r="AP62" s="377">
        <v>50161</v>
      </c>
      <c r="AQ62" s="378">
        <v>8.1</v>
      </c>
      <c r="AR62" s="379">
        <v>30.6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c18b/7AufsGAa1iL6XBRKmoJZyvtcFQBSmDHhxXrBqHjlfzL6ztCArVISyMsDP1R4aDXYLKv7U3Y+fAcBIbUrg==" saltValue="hLVuC6jkMMCaiIhY/9ab+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9" zoomScale="75" zoomScaleNormal="75" zoomScaleSheetLayoutView="55" workbookViewId="0">
      <selection activeCell="BK101" sqref="BK101"/>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564</v>
      </c>
    </row>
    <row r="120" spans="125:125" ht="13.5" hidden="1" customHeight="1"/>
    <row r="121" spans="125:125" ht="13.5" hidden="1" customHeight="1">
      <c r="DU121" s="292"/>
    </row>
  </sheetData>
  <sheetProtection algorithmName="SHA-512" hashValue="5X2kOFrpS+9SlsMWIaxxMSkRJRRO0sg4eamMcrtnVXKMgDBbjm9qQ5defxbJwUPi7BFLHFAkSnETWFIqDNGZeQ==" saltValue="e+O51a7ejhpp3cBZl1c7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86" zoomScale="75" zoomScaleNormal="75" zoomScaleSheetLayoutView="55" workbookViewId="0">
      <selection activeCell="AF102" sqref="AF102"/>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565</v>
      </c>
    </row>
  </sheetData>
  <sheetProtection algorithmName="SHA-512" hashValue="ErePB8JL+EScyZWrP/J6nnpY/zgJkfwM/wSLVbzKm/gKJVwFvMfwaEyNr7B+cV5qxDNj7rQchTJ5jr8qh1sTPA==" saltValue="ZyWxpPIjZbpbVWdP91CD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7" zoomScaleSheetLayoutView="100" workbookViewId="0">
      <selection activeCell="K44" sqref="K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8" t="s">
        <v>3</v>
      </c>
      <c r="D47" s="1238"/>
      <c r="E47" s="1239"/>
      <c r="F47" s="11">
        <v>15.55</v>
      </c>
      <c r="G47" s="12">
        <v>15.33</v>
      </c>
      <c r="H47" s="12">
        <v>16.510000000000002</v>
      </c>
      <c r="I47" s="12">
        <v>15.89</v>
      </c>
      <c r="J47" s="13">
        <v>15.32</v>
      </c>
    </row>
    <row r="48" spans="2:10" ht="57.75" customHeight="1">
      <c r="B48" s="14"/>
      <c r="C48" s="1240" t="s">
        <v>4</v>
      </c>
      <c r="D48" s="1240"/>
      <c r="E48" s="1241"/>
      <c r="F48" s="15">
        <v>2.77</v>
      </c>
      <c r="G48" s="16">
        <v>1.5</v>
      </c>
      <c r="H48" s="16">
        <v>2.09</v>
      </c>
      <c r="I48" s="16">
        <v>2.5099999999999998</v>
      </c>
      <c r="J48" s="17">
        <v>2.88</v>
      </c>
    </row>
    <row r="49" spans="2:10" ht="57.75" customHeight="1" thickBot="1">
      <c r="B49" s="18"/>
      <c r="C49" s="1242" t="s">
        <v>5</v>
      </c>
      <c r="D49" s="1242"/>
      <c r="E49" s="1243"/>
      <c r="F49" s="19">
        <v>0.78</v>
      </c>
      <c r="G49" s="20" t="s">
        <v>571</v>
      </c>
      <c r="H49" s="20">
        <v>0.55000000000000004</v>
      </c>
      <c r="I49" s="20" t="s">
        <v>572</v>
      </c>
      <c r="J49" s="21" t="s">
        <v>573</v>
      </c>
    </row>
    <row r="50" spans="2:10" ht="13.5" customHeight="1"/>
  </sheetData>
  <sheetProtection algorithmName="SHA-512" hashValue="eGD6qYtJnX8rYAtoW0mO6eObQOJB6otRdODtLopNvg5A+63lE7cbo4LA4SqibuNv069wYrS51yn6GgZRnnzasQ==" saltValue="3mSFsLS7CKoxqZ49UuHn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2022-03-03T06:48:49Z</cp:lastPrinted>
  <dcterms:created xsi:type="dcterms:W3CDTF">2022-02-02T06:24:25Z</dcterms:created>
  <dcterms:modified xsi:type="dcterms:W3CDTF">2022-09-15T01:37:00Z</dcterms:modified>
  <cp:category/>
</cp:coreProperties>
</file>